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24e88017943942fb/Documents/Jumelage/AG/AG-270224/"/>
    </mc:Choice>
  </mc:AlternateContent>
  <xr:revisionPtr revIDLastSave="123" documentId="11_322A9706BB86CD75FB90D244D1553CF32DC5D446" xr6:coauthVersionLast="47" xr6:coauthVersionMax="47" xr10:uidLastSave="{4CFF0B49-6B30-4F5C-BE43-6EEEFD67D20C}"/>
  <bookViews>
    <workbookView xWindow="-110" yWindow="-110" windowWidth="19420" windowHeight="104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1" i="1"/>
  <c r="C25" i="1"/>
  <c r="C48" i="1"/>
  <c r="C18" i="1"/>
  <c r="C10" i="1"/>
  <c r="C30" i="1"/>
  <c r="C43" i="1"/>
  <c r="G48" i="1"/>
  <c r="G38" i="1"/>
  <c r="G25" i="1"/>
  <c r="G14" i="1"/>
  <c r="G59" i="1" l="1"/>
  <c r="C62" i="1" s="1"/>
  <c r="C63" i="1" s="1"/>
</calcChain>
</file>

<file path=xl/sharedStrings.xml><?xml version="1.0" encoding="utf-8"?>
<sst xmlns="http://schemas.openxmlformats.org/spreadsheetml/2006/main" count="110" uniqueCount="103">
  <si>
    <t>CHARGES</t>
  </si>
  <si>
    <t>RECETTES</t>
  </si>
  <si>
    <t>Classe</t>
  </si>
  <si>
    <t>Intitulé</t>
  </si>
  <si>
    <t>Total</t>
  </si>
  <si>
    <t>ACHATS</t>
  </si>
  <si>
    <t>TRESORIE (Report bilan précedent)</t>
  </si>
  <si>
    <t>60-1</t>
  </si>
  <si>
    <t>- Achat stockés - Matière premières et fourniture</t>
  </si>
  <si>
    <t>60-2</t>
  </si>
  <si>
    <t>- Achat stockés - Autre approvisionnements</t>
  </si>
  <si>
    <t>60-6</t>
  </si>
  <si>
    <t>60-63</t>
  </si>
  <si>
    <t>VENTE</t>
  </si>
  <si>
    <t>60-64</t>
  </si>
  <si>
    <t>70-1</t>
  </si>
  <si>
    <t>Vente produit</t>
  </si>
  <si>
    <t>70-11</t>
  </si>
  <si>
    <t>Vente Polo</t>
  </si>
  <si>
    <t>60-7</t>
  </si>
  <si>
    <t>SERVICES EXTERIEURS</t>
  </si>
  <si>
    <t>70-13</t>
  </si>
  <si>
    <t>61-3</t>
  </si>
  <si>
    <t>- Locations immobilières et mobilières</t>
  </si>
  <si>
    <t>70-30</t>
  </si>
  <si>
    <t>61-4</t>
  </si>
  <si>
    <t>- Charges locatives</t>
  </si>
  <si>
    <t>70-20</t>
  </si>
  <si>
    <t>61-6</t>
  </si>
  <si>
    <t>- Primes d'assurance</t>
  </si>
  <si>
    <t>70-80</t>
  </si>
  <si>
    <t>61-81</t>
  </si>
  <si>
    <t>-  Frais de communication (Commassoc etc)</t>
  </si>
  <si>
    <t>61-85</t>
  </si>
  <si>
    <t>AUTRES SERVICES EXTERIEURS</t>
  </si>
  <si>
    <t>74</t>
  </si>
  <si>
    <t xml:space="preserve">SUBVENTIONS </t>
  </si>
  <si>
    <t>62-1</t>
  </si>
  <si>
    <t>- Frais de gestion administrative</t>
  </si>
  <si>
    <t>- Communauté d'Agglomération</t>
  </si>
  <si>
    <t>62-2</t>
  </si>
  <si>
    <t>62-3</t>
  </si>
  <si>
    <t>74-1</t>
  </si>
  <si>
    <t>- Conseil Général</t>
  </si>
  <si>
    <t>74-2</t>
  </si>
  <si>
    <t>- Subvention Européenne</t>
  </si>
  <si>
    <t>62-5</t>
  </si>
  <si>
    <t>74-3</t>
  </si>
  <si>
    <t>- Subvention Mairie</t>
  </si>
  <si>
    <t>62-53</t>
  </si>
  <si>
    <t>62-54</t>
  </si>
  <si>
    <t>62-6</t>
  </si>
  <si>
    <t>IMPOTS &amp; TAXES (à préciser)</t>
  </si>
  <si>
    <t>- Taxes assises sur les salaires</t>
  </si>
  <si>
    <t>75</t>
  </si>
  <si>
    <t>AUTRES PRODUITS DE GESTION</t>
  </si>
  <si>
    <t>- autres impôts et taxes</t>
  </si>
  <si>
    <t>75-1</t>
  </si>
  <si>
    <t>- Cotisations</t>
  </si>
  <si>
    <t>CHARGES DE PERSONNEL</t>
  </si>
  <si>
    <t>75-4</t>
  </si>
  <si>
    <t>- Collectes-Dons</t>
  </si>
  <si>
    <t>- rémunérations du personnel</t>
  </si>
  <si>
    <t>- charges sociales</t>
  </si>
  <si>
    <t>AUTRES CHARGES DE GESTION COURANTE (à préciser)</t>
  </si>
  <si>
    <t>PRODUITS FINANCIERS</t>
  </si>
  <si>
    <t>65-7</t>
  </si>
  <si>
    <t xml:space="preserve">- Provision Microprojet - Comé </t>
  </si>
  <si>
    <t>65-71</t>
  </si>
  <si>
    <t>- Remboursement Jeunes pour Pegnitz</t>
  </si>
  <si>
    <t>CHARGES FINANCIERES</t>
  </si>
  <si>
    <t>PRODUITS EXCEPTIONNELS</t>
  </si>
  <si>
    <t>66-16</t>
  </si>
  <si>
    <t>- Frais Bancaires</t>
  </si>
  <si>
    <t>76-1</t>
  </si>
  <si>
    <t>- Produits financiers Intérêt Compte livret</t>
  </si>
  <si>
    <t>- Publicité et publications</t>
  </si>
  <si>
    <t>70-21</t>
  </si>
  <si>
    <t>65-74</t>
  </si>
  <si>
    <t>- Frais Affiches HyperBuro et Alizés services</t>
  </si>
  <si>
    <t>BUDGET PREVISIONNEL 2023-2024</t>
  </si>
  <si>
    <t>En caisse au : 30/09/2023</t>
  </si>
  <si>
    <t>En Banque au :30/09/2023</t>
  </si>
  <si>
    <t>- Fournitures Noël 2023</t>
  </si>
  <si>
    <t>- Renouvellement Zoom</t>
  </si>
  <si>
    <t>Cadeau Ecosse oct 23 croquis</t>
  </si>
  <si>
    <t>Cadeau Allemagne</t>
  </si>
  <si>
    <t>TOTAL DES CHARGES 2023-2024</t>
  </si>
  <si>
    <t>TOTAL DES RECETTES 2023-2024</t>
  </si>
  <si>
    <t>Solde total année précédente 2022-2023</t>
  </si>
  <si>
    <t>Solde année courante 2023-2024</t>
  </si>
  <si>
    <t>Solde total année 2023-2024</t>
  </si>
  <si>
    <t>Date exercice :   du 01 / 10 / 2023 au 30 / 09 / 2024</t>
  </si>
  <si>
    <t>Nom de la structure :                          COMITE DE JUMELAGE DE GUYANCOURT</t>
  </si>
  <si>
    <t>DEPLACEMENTS, MISSIONS ET RECEPTIONS</t>
  </si>
  <si>
    <t>- Provision cours d'Anglais Rachel Maulin  2023-2024</t>
  </si>
  <si>
    <t>Vente produit/ Marché solidaire jumelage 2023</t>
  </si>
  <si>
    <t xml:space="preserve">Vente solidaire - Produits Comé </t>
  </si>
  <si>
    <t>- Paiement Cours d'Anglais  2023-2024</t>
  </si>
  <si>
    <t xml:space="preserve">Location car Pegnitz </t>
  </si>
  <si>
    <t>Paiement places bus Pegnitz par adhérents</t>
  </si>
  <si>
    <t>PROVISIONS POUR CHARGES Allemagne MAI 2024</t>
  </si>
  <si>
    <t>Provision bus Allemagne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</si>
</sst>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1]"/>
    <numFmt numFmtId="165" formatCode="#,##0.00\ &quot;€&quot;;[Red]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Microsoft Sans Serif"/>
      <family val="2"/>
    </font>
    <font>
      <b/>
      <sz val="13"/>
      <name val="Microsoft Sans Serif"/>
      <family val="2"/>
    </font>
    <font>
      <b/>
      <sz val="13"/>
      <color indexed="56"/>
      <name val="Microsoft Sans Serif"/>
      <family val="2"/>
    </font>
    <font>
      <b/>
      <sz val="9"/>
      <name val="Microsoft Sans Serif"/>
      <family val="2"/>
    </font>
    <font>
      <sz val="9"/>
      <name val="Microsoft Sans Serif"/>
      <family val="2"/>
    </font>
    <font>
      <b/>
      <sz val="12"/>
      <name val="Microsoft Sans Serif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b/>
      <i/>
      <sz val="8"/>
      <name val="Microsoft Sans Serif"/>
      <family val="2"/>
    </font>
    <font>
      <b/>
      <i/>
      <sz val="8"/>
      <name val="Arial"/>
      <family val="2"/>
    </font>
    <font>
      <i/>
      <sz val="9"/>
      <name val="Microsoft Sans Serif"/>
      <family val="2"/>
    </font>
    <font>
      <b/>
      <sz val="10"/>
      <name val="Microsoft Sans Serif"/>
      <family val="2"/>
    </font>
    <font>
      <b/>
      <sz val="11"/>
      <name val="Microsoft Sans Serif"/>
      <family val="2"/>
    </font>
    <font>
      <b/>
      <u/>
      <sz val="9"/>
      <name val="Microsoft Sans Serif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2" applyFont="1" applyAlignment="1">
      <alignment horizontal="center" vertical="center"/>
    </xf>
    <xf numFmtId="0" fontId="2" fillId="0" borderId="0" xfId="2"/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0" fontId="10" fillId="0" borderId="0" xfId="0" applyFont="1"/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vertical="center"/>
    </xf>
    <xf numFmtId="164" fontId="11" fillId="2" borderId="12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quotePrefix="1" applyFont="1" applyBorder="1" applyAlignment="1">
      <alignment vertical="center"/>
    </xf>
    <xf numFmtId="164" fontId="12" fillId="0" borderId="17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0" fontId="7" fillId="0" borderId="20" xfId="2" applyFont="1" applyBorder="1" applyAlignment="1">
      <alignment horizontal="center" vertical="center"/>
    </xf>
    <xf numFmtId="0" fontId="7" fillId="0" borderId="8" xfId="2" quotePrefix="1" applyFont="1" applyBorder="1" applyAlignment="1">
      <alignment vertical="center"/>
    </xf>
    <xf numFmtId="165" fontId="13" fillId="0" borderId="23" xfId="2" applyNumberFormat="1" applyFont="1" applyBorder="1" applyAlignment="1">
      <alignment horizontal="right" vertical="center" wrapText="1"/>
    </xf>
    <xf numFmtId="0" fontId="7" fillId="0" borderId="16" xfId="2" applyFont="1" applyBorder="1" applyAlignment="1">
      <alignment horizontal="center" vertical="center"/>
    </xf>
    <xf numFmtId="0" fontId="7" fillId="0" borderId="19" xfId="2" quotePrefix="1" applyFont="1" applyBorder="1" applyAlignment="1">
      <alignment vertical="center"/>
    </xf>
    <xf numFmtId="164" fontId="12" fillId="0" borderId="24" xfId="2" applyNumberFormat="1" applyFont="1" applyBorder="1" applyAlignment="1">
      <alignment horizontal="right" vertical="center"/>
    </xf>
    <xf numFmtId="49" fontId="6" fillId="2" borderId="10" xfId="3" applyNumberFormat="1" applyFont="1" applyFill="1" applyBorder="1" applyAlignment="1">
      <alignment horizontal="center" vertical="center"/>
    </xf>
    <xf numFmtId="164" fontId="6" fillId="2" borderId="11" xfId="2" applyNumberFormat="1" applyFont="1" applyFill="1" applyBorder="1" applyAlignment="1">
      <alignment vertical="center"/>
    </xf>
    <xf numFmtId="164" fontId="6" fillId="2" borderId="12" xfId="2" applyNumberFormat="1" applyFont="1" applyFill="1" applyBorder="1" applyAlignment="1">
      <alignment horizontal="center" vertical="center"/>
    </xf>
    <xf numFmtId="49" fontId="7" fillId="0" borderId="15" xfId="2" applyNumberFormat="1" applyFont="1" applyBorder="1" applyAlignment="1">
      <alignment horizontal="center" vertical="center"/>
    </xf>
    <xf numFmtId="164" fontId="7" fillId="0" borderId="19" xfId="2" quotePrefix="1" applyNumberFormat="1" applyFont="1" applyBorder="1" applyAlignment="1">
      <alignment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quotePrefix="1" applyFont="1" applyBorder="1" applyAlignment="1">
      <alignment vertical="center"/>
    </xf>
    <xf numFmtId="164" fontId="12" fillId="0" borderId="27" xfId="2" applyNumberFormat="1" applyFont="1" applyBorder="1" applyAlignment="1">
      <alignment horizontal="right" vertical="center"/>
    </xf>
    <xf numFmtId="164" fontId="12" fillId="0" borderId="6" xfId="2" applyNumberFormat="1" applyFont="1" applyBorder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7" fillId="0" borderId="2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20" xfId="2" quotePrefix="1" applyFont="1" applyBorder="1" applyAlignment="1">
      <alignment vertical="center"/>
    </xf>
    <xf numFmtId="164" fontId="11" fillId="0" borderId="9" xfId="3" applyNumberFormat="1" applyFont="1" applyFill="1" applyBorder="1" applyAlignment="1">
      <alignment horizontal="right" vertical="center"/>
    </xf>
    <xf numFmtId="164" fontId="7" fillId="0" borderId="19" xfId="2" applyNumberFormat="1" applyFont="1" applyBorder="1" applyAlignment="1">
      <alignment vertical="center"/>
    </xf>
    <xf numFmtId="0" fontId="14" fillId="0" borderId="15" xfId="2" applyFont="1" applyBorder="1" applyAlignment="1">
      <alignment horizontal="center" vertical="center"/>
    </xf>
    <xf numFmtId="0" fontId="14" fillId="0" borderId="19" xfId="2" quotePrefix="1" applyFont="1" applyBorder="1" applyAlignment="1">
      <alignment vertical="center"/>
    </xf>
    <xf numFmtId="164" fontId="7" fillId="0" borderId="24" xfId="2" applyNumberFormat="1" applyFont="1" applyBorder="1" applyAlignment="1">
      <alignment horizontal="right" vertical="center"/>
    </xf>
    <xf numFmtId="49" fontId="6" fillId="2" borderId="7" xfId="2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 applyAlignment="1">
      <alignment vertical="center"/>
    </xf>
    <xf numFmtId="164" fontId="6" fillId="2" borderId="9" xfId="2" applyNumberFormat="1" applyFont="1" applyFill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7" fillId="0" borderId="0" xfId="2" applyFont="1" applyAlignment="1">
      <alignment vertical="center" wrapText="1"/>
    </xf>
    <xf numFmtId="164" fontId="15" fillId="3" borderId="12" xfId="2" applyNumberFormat="1" applyFont="1" applyFill="1" applyBorder="1" applyAlignment="1">
      <alignment horizontal="right" vertical="center"/>
    </xf>
    <xf numFmtId="49" fontId="7" fillId="0" borderId="16" xfId="2" quotePrefix="1" applyNumberFormat="1" applyFont="1" applyBorder="1" applyAlignment="1">
      <alignment vertical="center"/>
    </xf>
    <xf numFmtId="49" fontId="6" fillId="2" borderId="10" xfId="2" applyNumberFormat="1" applyFont="1" applyFill="1" applyBorder="1" applyAlignment="1">
      <alignment horizontal="center" vertical="center" wrapText="1"/>
    </xf>
    <xf numFmtId="164" fontId="6" fillId="2" borderId="11" xfId="2" applyNumberFormat="1" applyFont="1" applyFill="1" applyBorder="1" applyAlignment="1">
      <alignment horizontal="left" vertical="center" wrapText="1"/>
    </xf>
    <xf numFmtId="18" fontId="7" fillId="0" borderId="0" xfId="2" applyNumberFormat="1" applyFont="1" applyAlignment="1">
      <alignment vertical="center"/>
    </xf>
    <xf numFmtId="0" fontId="6" fillId="2" borderId="11" xfId="2" applyFont="1" applyFill="1" applyBorder="1" applyAlignment="1">
      <alignment vertical="center" wrapText="1"/>
    </xf>
    <xf numFmtId="49" fontId="7" fillId="0" borderId="19" xfId="2" quotePrefix="1" applyNumberFormat="1" applyFont="1" applyBorder="1" applyAlignment="1">
      <alignment vertical="center"/>
    </xf>
    <xf numFmtId="164" fontId="7" fillId="0" borderId="6" xfId="2" applyNumberFormat="1" applyFont="1" applyBorder="1" applyAlignment="1">
      <alignment horizontal="right" vertical="center"/>
    </xf>
    <xf numFmtId="164" fontId="7" fillId="3" borderId="12" xfId="2" applyNumberFormat="1" applyFont="1" applyFill="1" applyBorder="1" applyAlignment="1">
      <alignment horizontal="right" vertical="center"/>
    </xf>
    <xf numFmtId="49" fontId="6" fillId="0" borderId="15" xfId="2" applyNumberFormat="1" applyFont="1" applyBorder="1" applyAlignment="1">
      <alignment horizontal="center" vertical="center"/>
    </xf>
    <xf numFmtId="164" fontId="6" fillId="2" borderId="12" xfId="2" applyNumberFormat="1" applyFont="1" applyFill="1" applyBorder="1" applyAlignment="1">
      <alignment vertical="center"/>
    </xf>
    <xf numFmtId="49" fontId="7" fillId="0" borderId="29" xfId="2" quotePrefix="1" applyNumberFormat="1" applyFont="1" applyBorder="1" applyAlignment="1">
      <alignment vertical="center"/>
    </xf>
    <xf numFmtId="49" fontId="7" fillId="0" borderId="19" xfId="2" applyNumberFormat="1" applyFont="1" applyBorder="1" applyAlignment="1">
      <alignment horizontal="center" vertical="center"/>
    </xf>
    <xf numFmtId="0" fontId="7" fillId="0" borderId="19" xfId="2" applyFont="1" applyBorder="1" applyAlignment="1">
      <alignment vertical="center"/>
    </xf>
    <xf numFmtId="164" fontId="7" fillId="0" borderId="24" xfId="2" applyNumberFormat="1" applyFont="1" applyBorder="1" applyAlignment="1">
      <alignment vertical="center"/>
    </xf>
    <xf numFmtId="0" fontId="6" fillId="0" borderId="19" xfId="2" applyFont="1" applyBorder="1" applyAlignment="1">
      <alignment horizontal="center" vertical="center" wrapText="1"/>
    </xf>
    <xf numFmtId="0" fontId="7" fillId="0" borderId="16" xfId="2" quotePrefix="1" applyFont="1" applyBorder="1" applyAlignment="1">
      <alignment vertical="center" wrapText="1"/>
    </xf>
    <xf numFmtId="164" fontId="11" fillId="0" borderId="19" xfId="3" applyNumberFormat="1" applyFont="1" applyFill="1" applyBorder="1" applyAlignment="1">
      <alignment horizontal="center" vertical="center"/>
    </xf>
    <xf numFmtId="0" fontId="6" fillId="0" borderId="33" xfId="2" applyFont="1" applyBorder="1" applyAlignment="1">
      <alignment horizontal="center" vertical="center" wrapText="1"/>
    </xf>
    <xf numFmtId="0" fontId="7" fillId="0" borderId="8" xfId="2" quotePrefix="1" applyFont="1" applyBorder="1" applyAlignment="1">
      <alignment horizontal="left" vertical="center" wrapText="1"/>
    </xf>
    <xf numFmtId="164" fontId="11" fillId="0" borderId="9" xfId="3" applyNumberFormat="1" applyFont="1" applyFill="1" applyBorder="1" applyAlignment="1">
      <alignment horizontal="center" vertical="center"/>
    </xf>
    <xf numFmtId="0" fontId="6" fillId="0" borderId="26" xfId="2" applyFont="1" applyBorder="1" applyAlignment="1">
      <alignment horizontal="center" vertical="center" wrapText="1"/>
    </xf>
    <xf numFmtId="0" fontId="7" fillId="0" borderId="25" xfId="2" quotePrefix="1" applyFont="1" applyBorder="1" applyAlignment="1">
      <alignment vertical="center" wrapText="1"/>
    </xf>
    <xf numFmtId="0" fontId="6" fillId="0" borderId="34" xfId="2" applyFont="1" applyBorder="1" applyAlignment="1">
      <alignment horizontal="center" vertical="center" wrapText="1"/>
    </xf>
    <xf numFmtId="0" fontId="7" fillId="0" borderId="26" xfId="2" quotePrefix="1" applyFont="1" applyBorder="1" applyAlignment="1">
      <alignment horizontal="left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7" fillId="0" borderId="20" xfId="2" quotePrefix="1" applyFont="1" applyBorder="1" applyAlignment="1">
      <alignment horizontal="left" vertical="center" wrapText="1"/>
    </xf>
    <xf numFmtId="164" fontId="16" fillId="3" borderId="37" xfId="2" applyNumberFormat="1" applyFont="1" applyFill="1" applyBorder="1" applyAlignment="1">
      <alignment vertical="center"/>
    </xf>
    <xf numFmtId="164" fontId="16" fillId="3" borderId="12" xfId="2" applyNumberFormat="1" applyFont="1" applyFill="1" applyBorder="1" applyAlignment="1">
      <alignment horizontal="center" vertical="center"/>
    </xf>
    <xf numFmtId="164" fontId="17" fillId="0" borderId="0" xfId="2" applyNumberFormat="1" applyFont="1" applyAlignment="1">
      <alignment horizontal="left" vertical="center"/>
    </xf>
    <xf numFmtId="164" fontId="7" fillId="0" borderId="37" xfId="2" applyNumberFormat="1" applyFont="1" applyBorder="1" applyAlignment="1">
      <alignment horizontal="left" vertical="center"/>
    </xf>
    <xf numFmtId="0" fontId="7" fillId="0" borderId="37" xfId="2" applyFont="1" applyBorder="1" applyAlignment="1">
      <alignment vertical="center"/>
    </xf>
    <xf numFmtId="164" fontId="6" fillId="0" borderId="0" xfId="2" applyNumberFormat="1" applyFont="1" applyAlignment="1">
      <alignment horizontal="left" vertical="center"/>
    </xf>
    <xf numFmtId="164" fontId="18" fillId="0" borderId="0" xfId="2" applyNumberFormat="1" applyFont="1"/>
    <xf numFmtId="0" fontId="2" fillId="0" borderId="37" xfId="2" applyBorder="1"/>
    <xf numFmtId="164" fontId="19" fillId="0" borderId="37" xfId="2" applyNumberFormat="1" applyFont="1" applyBorder="1"/>
    <xf numFmtId="164" fontId="7" fillId="0" borderId="0" xfId="2" applyNumberFormat="1" applyFont="1" applyAlignment="1">
      <alignment vertical="center"/>
    </xf>
    <xf numFmtId="9" fontId="7" fillId="0" borderId="0" xfId="1" applyFont="1" applyFill="1" applyBorder="1" applyAlignment="1">
      <alignment vertical="center"/>
    </xf>
    <xf numFmtId="164" fontId="6" fillId="0" borderId="0" xfId="2" applyNumberFormat="1" applyFont="1" applyAlignment="1">
      <alignment vertical="center"/>
    </xf>
    <xf numFmtId="9" fontId="6" fillId="0" borderId="0" xfId="1" applyFont="1" applyFill="1" applyBorder="1" applyAlignment="1">
      <alignment vertical="center"/>
    </xf>
    <xf numFmtId="164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vertical="center"/>
    </xf>
    <xf numFmtId="164" fontId="16" fillId="0" borderId="0" xfId="2" applyNumberFormat="1" applyFont="1" applyAlignment="1">
      <alignment vertical="center"/>
    </xf>
    <xf numFmtId="9" fontId="16" fillId="0" borderId="0" xfId="1" applyFont="1" applyFill="1" applyBorder="1" applyAlignment="1">
      <alignment vertical="center"/>
    </xf>
    <xf numFmtId="0" fontId="16" fillId="0" borderId="0" xfId="2" applyFont="1" applyAlignment="1">
      <alignment vertical="center" wrapText="1"/>
    </xf>
    <xf numFmtId="0" fontId="20" fillId="0" borderId="0" xfId="2" applyFont="1" applyAlignment="1">
      <alignment vertical="center"/>
    </xf>
    <xf numFmtId="14" fontId="7" fillId="0" borderId="0" xfId="2" applyNumberFormat="1" applyFont="1" applyAlignment="1">
      <alignment vertical="center"/>
    </xf>
    <xf numFmtId="0" fontId="2" fillId="0" borderId="0" xfId="2" applyAlignment="1">
      <alignment vertical="center"/>
    </xf>
    <xf numFmtId="164" fontId="2" fillId="0" borderId="0" xfId="2" applyNumberFormat="1" applyAlignment="1">
      <alignment vertical="center"/>
    </xf>
    <xf numFmtId="0" fontId="21" fillId="0" borderId="0" xfId="2" applyFont="1" applyAlignment="1">
      <alignment horizontal="center" vertical="center"/>
    </xf>
    <xf numFmtId="164" fontId="12" fillId="0" borderId="9" xfId="3" applyNumberFormat="1" applyFont="1" applyFill="1" applyBorder="1" applyAlignment="1">
      <alignment horizontal="right" vertical="center"/>
    </xf>
    <xf numFmtId="49" fontId="7" fillId="0" borderId="19" xfId="2" applyNumberFormat="1" applyFont="1" applyBorder="1" applyAlignment="1">
      <alignment vertical="center"/>
    </xf>
    <xf numFmtId="0" fontId="22" fillId="0" borderId="0" xfId="2" applyFont="1" applyAlignment="1">
      <alignment horizontal="center" vertical="center"/>
    </xf>
    <xf numFmtId="164" fontId="12" fillId="0" borderId="18" xfId="2" applyNumberFormat="1" applyFont="1" applyBorder="1" applyAlignment="1">
      <alignment horizontal="right" vertical="center"/>
    </xf>
    <xf numFmtId="164" fontId="11" fillId="4" borderId="12" xfId="3" applyNumberFormat="1" applyFont="1" applyFill="1" applyBorder="1" applyAlignment="1">
      <alignment horizontal="right" vertical="center"/>
    </xf>
    <xf numFmtId="164" fontId="12" fillId="4" borderId="24" xfId="2" applyNumberFormat="1" applyFont="1" applyFill="1" applyBorder="1" applyAlignment="1">
      <alignment horizontal="right" vertical="center"/>
    </xf>
    <xf numFmtId="164" fontId="12" fillId="4" borderId="6" xfId="2" applyNumberFormat="1" applyFont="1" applyFill="1" applyBorder="1" applyAlignment="1">
      <alignment horizontal="right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vertical="center"/>
    </xf>
    <xf numFmtId="164" fontId="11" fillId="0" borderId="12" xfId="3" applyNumberFormat="1" applyFont="1" applyFill="1" applyBorder="1" applyAlignment="1">
      <alignment horizontal="right" vertical="center"/>
    </xf>
    <xf numFmtId="164" fontId="6" fillId="0" borderId="12" xfId="2" applyNumberFormat="1" applyFont="1" applyBorder="1" applyAlignment="1">
      <alignment vertical="center"/>
    </xf>
    <xf numFmtId="164" fontId="12" fillId="0" borderId="19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164" fontId="6" fillId="0" borderId="12" xfId="2" applyNumberFormat="1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4" fontId="6" fillId="0" borderId="24" xfId="2" applyNumberFormat="1" applyFont="1" applyBorder="1" applyAlignment="1">
      <alignment horizontal="center" vertical="center" wrapText="1"/>
    </xf>
    <xf numFmtId="0" fontId="6" fillId="3" borderId="35" xfId="2" applyFont="1" applyFill="1" applyBorder="1" applyAlignment="1">
      <alignment horizontal="left" vertical="center" wrapText="1"/>
    </xf>
    <xf numFmtId="0" fontId="6" fillId="3" borderId="36" xfId="2" applyFont="1" applyFill="1" applyBorder="1" applyAlignment="1">
      <alignment horizontal="left" vertical="center" wrapText="1"/>
    </xf>
    <xf numFmtId="49" fontId="6" fillId="3" borderId="13" xfId="2" applyNumberFormat="1" applyFont="1" applyFill="1" applyBorder="1" applyAlignment="1">
      <alignment horizontal="center" vertical="center"/>
    </xf>
    <xf numFmtId="49" fontId="6" fillId="3" borderId="14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6" fillId="3" borderId="13" xfId="2" applyFont="1" applyFill="1" applyBorder="1" applyAlignment="1">
      <alignment horizontal="left" vertical="center" wrapText="1"/>
    </xf>
    <xf numFmtId="0" fontId="6" fillId="3" borderId="14" xfId="2" applyFont="1" applyFill="1" applyBorder="1" applyAlignment="1">
      <alignment horizontal="left" vertical="center" wrapText="1"/>
    </xf>
    <xf numFmtId="0" fontId="6" fillId="0" borderId="16" xfId="2" applyFont="1" applyBorder="1" applyAlignment="1">
      <alignment horizontal="left" vertical="center" wrapText="1"/>
    </xf>
    <xf numFmtId="0" fontId="6" fillId="0" borderId="18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21" xfId="2" applyFont="1" applyBorder="1" applyAlignment="1">
      <alignment horizontal="left" vertical="center" wrapText="1"/>
    </xf>
    <xf numFmtId="0" fontId="6" fillId="0" borderId="2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5">
    <cellStyle name="Euro 2" xfId="3" xr:uid="{00000000-0005-0000-0000-000000000000}"/>
    <cellStyle name="Euro 2 2" xfId="4" xr:uid="{00000000-0005-0000-0000-000001000000}"/>
    <cellStyle name="Normal" xfId="0" builtinId="0"/>
    <cellStyle name="Normal 2" xfId="2" xr:uid="{00000000-0005-0000-0000-000003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"/>
  <sheetViews>
    <sheetView tabSelected="1" topLeftCell="B53" zoomScale="116" zoomScaleNormal="100" workbookViewId="0">
      <selection activeCell="B57" sqref="B57"/>
    </sheetView>
  </sheetViews>
  <sheetFormatPr baseColWidth="10" defaultColWidth="11.453125" defaultRowHeight="12.5" x14ac:dyDescent="0.25"/>
  <cols>
    <col min="1" max="1" width="8.7265625" style="2" customWidth="1"/>
    <col min="2" max="2" width="53.453125" style="2" customWidth="1"/>
    <col min="3" max="3" width="13.54296875" style="2" customWidth="1"/>
    <col min="4" max="5" width="8.7265625" style="2" customWidth="1"/>
    <col min="6" max="6" width="38.7265625" style="2" customWidth="1"/>
    <col min="7" max="7" width="18.26953125" style="2" customWidth="1"/>
    <col min="8" max="256" width="11.453125" style="2"/>
    <col min="257" max="257" width="8.7265625" style="2" customWidth="1"/>
    <col min="258" max="258" width="53.453125" style="2" customWidth="1"/>
    <col min="259" max="259" width="13.54296875" style="2" customWidth="1"/>
    <col min="260" max="261" width="8.7265625" style="2" customWidth="1"/>
    <col min="262" max="262" width="38.7265625" style="2" customWidth="1"/>
    <col min="263" max="263" width="18.26953125" style="2" customWidth="1"/>
    <col min="264" max="512" width="11.453125" style="2"/>
    <col min="513" max="513" width="8.7265625" style="2" customWidth="1"/>
    <col min="514" max="514" width="53.453125" style="2" customWidth="1"/>
    <col min="515" max="515" width="13.54296875" style="2" customWidth="1"/>
    <col min="516" max="517" width="8.7265625" style="2" customWidth="1"/>
    <col min="518" max="518" width="38.7265625" style="2" customWidth="1"/>
    <col min="519" max="519" width="18.26953125" style="2" customWidth="1"/>
    <col min="520" max="768" width="11.453125" style="2"/>
    <col min="769" max="769" width="8.7265625" style="2" customWidth="1"/>
    <col min="770" max="770" width="53.453125" style="2" customWidth="1"/>
    <col min="771" max="771" width="13.54296875" style="2" customWidth="1"/>
    <col min="772" max="773" width="8.7265625" style="2" customWidth="1"/>
    <col min="774" max="774" width="38.7265625" style="2" customWidth="1"/>
    <col min="775" max="775" width="18.26953125" style="2" customWidth="1"/>
    <col min="776" max="1024" width="11.453125" style="2"/>
    <col min="1025" max="1025" width="8.7265625" style="2" customWidth="1"/>
    <col min="1026" max="1026" width="53.453125" style="2" customWidth="1"/>
    <col min="1027" max="1027" width="13.54296875" style="2" customWidth="1"/>
    <col min="1028" max="1029" width="8.7265625" style="2" customWidth="1"/>
    <col min="1030" max="1030" width="38.7265625" style="2" customWidth="1"/>
    <col min="1031" max="1031" width="18.26953125" style="2" customWidth="1"/>
    <col min="1032" max="1280" width="11.453125" style="2"/>
    <col min="1281" max="1281" width="8.7265625" style="2" customWidth="1"/>
    <col min="1282" max="1282" width="53.453125" style="2" customWidth="1"/>
    <col min="1283" max="1283" width="13.54296875" style="2" customWidth="1"/>
    <col min="1284" max="1285" width="8.7265625" style="2" customWidth="1"/>
    <col min="1286" max="1286" width="38.7265625" style="2" customWidth="1"/>
    <col min="1287" max="1287" width="18.26953125" style="2" customWidth="1"/>
    <col min="1288" max="1536" width="11.453125" style="2"/>
    <col min="1537" max="1537" width="8.7265625" style="2" customWidth="1"/>
    <col min="1538" max="1538" width="53.453125" style="2" customWidth="1"/>
    <col min="1539" max="1539" width="13.54296875" style="2" customWidth="1"/>
    <col min="1540" max="1541" width="8.7265625" style="2" customWidth="1"/>
    <col min="1542" max="1542" width="38.7265625" style="2" customWidth="1"/>
    <col min="1543" max="1543" width="18.26953125" style="2" customWidth="1"/>
    <col min="1544" max="1792" width="11.453125" style="2"/>
    <col min="1793" max="1793" width="8.7265625" style="2" customWidth="1"/>
    <col min="1794" max="1794" width="53.453125" style="2" customWidth="1"/>
    <col min="1795" max="1795" width="13.54296875" style="2" customWidth="1"/>
    <col min="1796" max="1797" width="8.7265625" style="2" customWidth="1"/>
    <col min="1798" max="1798" width="38.7265625" style="2" customWidth="1"/>
    <col min="1799" max="1799" width="18.26953125" style="2" customWidth="1"/>
    <col min="1800" max="2048" width="11.453125" style="2"/>
    <col min="2049" max="2049" width="8.7265625" style="2" customWidth="1"/>
    <col min="2050" max="2050" width="53.453125" style="2" customWidth="1"/>
    <col min="2051" max="2051" width="13.54296875" style="2" customWidth="1"/>
    <col min="2052" max="2053" width="8.7265625" style="2" customWidth="1"/>
    <col min="2054" max="2054" width="38.7265625" style="2" customWidth="1"/>
    <col min="2055" max="2055" width="18.26953125" style="2" customWidth="1"/>
    <col min="2056" max="2304" width="11.453125" style="2"/>
    <col min="2305" max="2305" width="8.7265625" style="2" customWidth="1"/>
    <col min="2306" max="2306" width="53.453125" style="2" customWidth="1"/>
    <col min="2307" max="2307" width="13.54296875" style="2" customWidth="1"/>
    <col min="2308" max="2309" width="8.7265625" style="2" customWidth="1"/>
    <col min="2310" max="2310" width="38.7265625" style="2" customWidth="1"/>
    <col min="2311" max="2311" width="18.26953125" style="2" customWidth="1"/>
    <col min="2312" max="2560" width="11.453125" style="2"/>
    <col min="2561" max="2561" width="8.7265625" style="2" customWidth="1"/>
    <col min="2562" max="2562" width="53.453125" style="2" customWidth="1"/>
    <col min="2563" max="2563" width="13.54296875" style="2" customWidth="1"/>
    <col min="2564" max="2565" width="8.7265625" style="2" customWidth="1"/>
    <col min="2566" max="2566" width="38.7265625" style="2" customWidth="1"/>
    <col min="2567" max="2567" width="18.26953125" style="2" customWidth="1"/>
    <col min="2568" max="2816" width="11.453125" style="2"/>
    <col min="2817" max="2817" width="8.7265625" style="2" customWidth="1"/>
    <col min="2818" max="2818" width="53.453125" style="2" customWidth="1"/>
    <col min="2819" max="2819" width="13.54296875" style="2" customWidth="1"/>
    <col min="2820" max="2821" width="8.7265625" style="2" customWidth="1"/>
    <col min="2822" max="2822" width="38.7265625" style="2" customWidth="1"/>
    <col min="2823" max="2823" width="18.26953125" style="2" customWidth="1"/>
    <col min="2824" max="3072" width="11.453125" style="2"/>
    <col min="3073" max="3073" width="8.7265625" style="2" customWidth="1"/>
    <col min="3074" max="3074" width="53.453125" style="2" customWidth="1"/>
    <col min="3075" max="3075" width="13.54296875" style="2" customWidth="1"/>
    <col min="3076" max="3077" width="8.7265625" style="2" customWidth="1"/>
    <col min="3078" max="3078" width="38.7265625" style="2" customWidth="1"/>
    <col min="3079" max="3079" width="18.26953125" style="2" customWidth="1"/>
    <col min="3080" max="3328" width="11.453125" style="2"/>
    <col min="3329" max="3329" width="8.7265625" style="2" customWidth="1"/>
    <col min="3330" max="3330" width="53.453125" style="2" customWidth="1"/>
    <col min="3331" max="3331" width="13.54296875" style="2" customWidth="1"/>
    <col min="3332" max="3333" width="8.7265625" style="2" customWidth="1"/>
    <col min="3334" max="3334" width="38.7265625" style="2" customWidth="1"/>
    <col min="3335" max="3335" width="18.26953125" style="2" customWidth="1"/>
    <col min="3336" max="3584" width="11.453125" style="2"/>
    <col min="3585" max="3585" width="8.7265625" style="2" customWidth="1"/>
    <col min="3586" max="3586" width="53.453125" style="2" customWidth="1"/>
    <col min="3587" max="3587" width="13.54296875" style="2" customWidth="1"/>
    <col min="3588" max="3589" width="8.7265625" style="2" customWidth="1"/>
    <col min="3590" max="3590" width="38.7265625" style="2" customWidth="1"/>
    <col min="3591" max="3591" width="18.26953125" style="2" customWidth="1"/>
    <col min="3592" max="3840" width="11.453125" style="2"/>
    <col min="3841" max="3841" width="8.7265625" style="2" customWidth="1"/>
    <col min="3842" max="3842" width="53.453125" style="2" customWidth="1"/>
    <col min="3843" max="3843" width="13.54296875" style="2" customWidth="1"/>
    <col min="3844" max="3845" width="8.7265625" style="2" customWidth="1"/>
    <col min="3846" max="3846" width="38.7265625" style="2" customWidth="1"/>
    <col min="3847" max="3847" width="18.26953125" style="2" customWidth="1"/>
    <col min="3848" max="4096" width="11.453125" style="2"/>
    <col min="4097" max="4097" width="8.7265625" style="2" customWidth="1"/>
    <col min="4098" max="4098" width="53.453125" style="2" customWidth="1"/>
    <col min="4099" max="4099" width="13.54296875" style="2" customWidth="1"/>
    <col min="4100" max="4101" width="8.7265625" style="2" customWidth="1"/>
    <col min="4102" max="4102" width="38.7265625" style="2" customWidth="1"/>
    <col min="4103" max="4103" width="18.26953125" style="2" customWidth="1"/>
    <col min="4104" max="4352" width="11.453125" style="2"/>
    <col min="4353" max="4353" width="8.7265625" style="2" customWidth="1"/>
    <col min="4354" max="4354" width="53.453125" style="2" customWidth="1"/>
    <col min="4355" max="4355" width="13.54296875" style="2" customWidth="1"/>
    <col min="4356" max="4357" width="8.7265625" style="2" customWidth="1"/>
    <col min="4358" max="4358" width="38.7265625" style="2" customWidth="1"/>
    <col min="4359" max="4359" width="18.26953125" style="2" customWidth="1"/>
    <col min="4360" max="4608" width="11.453125" style="2"/>
    <col min="4609" max="4609" width="8.7265625" style="2" customWidth="1"/>
    <col min="4610" max="4610" width="53.453125" style="2" customWidth="1"/>
    <col min="4611" max="4611" width="13.54296875" style="2" customWidth="1"/>
    <col min="4612" max="4613" width="8.7265625" style="2" customWidth="1"/>
    <col min="4614" max="4614" width="38.7265625" style="2" customWidth="1"/>
    <col min="4615" max="4615" width="18.26953125" style="2" customWidth="1"/>
    <col min="4616" max="4864" width="11.453125" style="2"/>
    <col min="4865" max="4865" width="8.7265625" style="2" customWidth="1"/>
    <col min="4866" max="4866" width="53.453125" style="2" customWidth="1"/>
    <col min="4867" max="4867" width="13.54296875" style="2" customWidth="1"/>
    <col min="4868" max="4869" width="8.7265625" style="2" customWidth="1"/>
    <col min="4870" max="4870" width="38.7265625" style="2" customWidth="1"/>
    <col min="4871" max="4871" width="18.26953125" style="2" customWidth="1"/>
    <col min="4872" max="5120" width="11.453125" style="2"/>
    <col min="5121" max="5121" width="8.7265625" style="2" customWidth="1"/>
    <col min="5122" max="5122" width="53.453125" style="2" customWidth="1"/>
    <col min="5123" max="5123" width="13.54296875" style="2" customWidth="1"/>
    <col min="5124" max="5125" width="8.7265625" style="2" customWidth="1"/>
    <col min="5126" max="5126" width="38.7265625" style="2" customWidth="1"/>
    <col min="5127" max="5127" width="18.26953125" style="2" customWidth="1"/>
    <col min="5128" max="5376" width="11.453125" style="2"/>
    <col min="5377" max="5377" width="8.7265625" style="2" customWidth="1"/>
    <col min="5378" max="5378" width="53.453125" style="2" customWidth="1"/>
    <col min="5379" max="5379" width="13.54296875" style="2" customWidth="1"/>
    <col min="5380" max="5381" width="8.7265625" style="2" customWidth="1"/>
    <col min="5382" max="5382" width="38.7265625" style="2" customWidth="1"/>
    <col min="5383" max="5383" width="18.26953125" style="2" customWidth="1"/>
    <col min="5384" max="5632" width="11.453125" style="2"/>
    <col min="5633" max="5633" width="8.7265625" style="2" customWidth="1"/>
    <col min="5634" max="5634" width="53.453125" style="2" customWidth="1"/>
    <col min="5635" max="5635" width="13.54296875" style="2" customWidth="1"/>
    <col min="5636" max="5637" width="8.7265625" style="2" customWidth="1"/>
    <col min="5638" max="5638" width="38.7265625" style="2" customWidth="1"/>
    <col min="5639" max="5639" width="18.26953125" style="2" customWidth="1"/>
    <col min="5640" max="5888" width="11.453125" style="2"/>
    <col min="5889" max="5889" width="8.7265625" style="2" customWidth="1"/>
    <col min="5890" max="5890" width="53.453125" style="2" customWidth="1"/>
    <col min="5891" max="5891" width="13.54296875" style="2" customWidth="1"/>
    <col min="5892" max="5893" width="8.7265625" style="2" customWidth="1"/>
    <col min="5894" max="5894" width="38.7265625" style="2" customWidth="1"/>
    <col min="5895" max="5895" width="18.26953125" style="2" customWidth="1"/>
    <col min="5896" max="6144" width="11.453125" style="2"/>
    <col min="6145" max="6145" width="8.7265625" style="2" customWidth="1"/>
    <col min="6146" max="6146" width="53.453125" style="2" customWidth="1"/>
    <col min="6147" max="6147" width="13.54296875" style="2" customWidth="1"/>
    <col min="6148" max="6149" width="8.7265625" style="2" customWidth="1"/>
    <col min="6150" max="6150" width="38.7265625" style="2" customWidth="1"/>
    <col min="6151" max="6151" width="18.26953125" style="2" customWidth="1"/>
    <col min="6152" max="6400" width="11.453125" style="2"/>
    <col min="6401" max="6401" width="8.7265625" style="2" customWidth="1"/>
    <col min="6402" max="6402" width="53.453125" style="2" customWidth="1"/>
    <col min="6403" max="6403" width="13.54296875" style="2" customWidth="1"/>
    <col min="6404" max="6405" width="8.7265625" style="2" customWidth="1"/>
    <col min="6406" max="6406" width="38.7265625" style="2" customWidth="1"/>
    <col min="6407" max="6407" width="18.26953125" style="2" customWidth="1"/>
    <col min="6408" max="6656" width="11.453125" style="2"/>
    <col min="6657" max="6657" width="8.7265625" style="2" customWidth="1"/>
    <col min="6658" max="6658" width="53.453125" style="2" customWidth="1"/>
    <col min="6659" max="6659" width="13.54296875" style="2" customWidth="1"/>
    <col min="6660" max="6661" width="8.7265625" style="2" customWidth="1"/>
    <col min="6662" max="6662" width="38.7265625" style="2" customWidth="1"/>
    <col min="6663" max="6663" width="18.26953125" style="2" customWidth="1"/>
    <col min="6664" max="6912" width="11.453125" style="2"/>
    <col min="6913" max="6913" width="8.7265625" style="2" customWidth="1"/>
    <col min="6914" max="6914" width="53.453125" style="2" customWidth="1"/>
    <col min="6915" max="6915" width="13.54296875" style="2" customWidth="1"/>
    <col min="6916" max="6917" width="8.7265625" style="2" customWidth="1"/>
    <col min="6918" max="6918" width="38.7265625" style="2" customWidth="1"/>
    <col min="6919" max="6919" width="18.26953125" style="2" customWidth="1"/>
    <col min="6920" max="7168" width="11.453125" style="2"/>
    <col min="7169" max="7169" width="8.7265625" style="2" customWidth="1"/>
    <col min="7170" max="7170" width="53.453125" style="2" customWidth="1"/>
    <col min="7171" max="7171" width="13.54296875" style="2" customWidth="1"/>
    <col min="7172" max="7173" width="8.7265625" style="2" customWidth="1"/>
    <col min="7174" max="7174" width="38.7265625" style="2" customWidth="1"/>
    <col min="7175" max="7175" width="18.26953125" style="2" customWidth="1"/>
    <col min="7176" max="7424" width="11.453125" style="2"/>
    <col min="7425" max="7425" width="8.7265625" style="2" customWidth="1"/>
    <col min="7426" max="7426" width="53.453125" style="2" customWidth="1"/>
    <col min="7427" max="7427" width="13.54296875" style="2" customWidth="1"/>
    <col min="7428" max="7429" width="8.7265625" style="2" customWidth="1"/>
    <col min="7430" max="7430" width="38.7265625" style="2" customWidth="1"/>
    <col min="7431" max="7431" width="18.26953125" style="2" customWidth="1"/>
    <col min="7432" max="7680" width="11.453125" style="2"/>
    <col min="7681" max="7681" width="8.7265625" style="2" customWidth="1"/>
    <col min="7682" max="7682" width="53.453125" style="2" customWidth="1"/>
    <col min="7683" max="7683" width="13.54296875" style="2" customWidth="1"/>
    <col min="7684" max="7685" width="8.7265625" style="2" customWidth="1"/>
    <col min="7686" max="7686" width="38.7265625" style="2" customWidth="1"/>
    <col min="7687" max="7687" width="18.26953125" style="2" customWidth="1"/>
    <col min="7688" max="7936" width="11.453125" style="2"/>
    <col min="7937" max="7937" width="8.7265625" style="2" customWidth="1"/>
    <col min="7938" max="7938" width="53.453125" style="2" customWidth="1"/>
    <col min="7939" max="7939" width="13.54296875" style="2" customWidth="1"/>
    <col min="7940" max="7941" width="8.7265625" style="2" customWidth="1"/>
    <col min="7942" max="7942" width="38.7265625" style="2" customWidth="1"/>
    <col min="7943" max="7943" width="18.26953125" style="2" customWidth="1"/>
    <col min="7944" max="8192" width="11.453125" style="2"/>
    <col min="8193" max="8193" width="8.7265625" style="2" customWidth="1"/>
    <col min="8194" max="8194" width="53.453125" style="2" customWidth="1"/>
    <col min="8195" max="8195" width="13.54296875" style="2" customWidth="1"/>
    <col min="8196" max="8197" width="8.7265625" style="2" customWidth="1"/>
    <col min="8198" max="8198" width="38.7265625" style="2" customWidth="1"/>
    <col min="8199" max="8199" width="18.26953125" style="2" customWidth="1"/>
    <col min="8200" max="8448" width="11.453125" style="2"/>
    <col min="8449" max="8449" width="8.7265625" style="2" customWidth="1"/>
    <col min="8450" max="8450" width="53.453125" style="2" customWidth="1"/>
    <col min="8451" max="8451" width="13.54296875" style="2" customWidth="1"/>
    <col min="8452" max="8453" width="8.7265625" style="2" customWidth="1"/>
    <col min="8454" max="8454" width="38.7265625" style="2" customWidth="1"/>
    <col min="8455" max="8455" width="18.26953125" style="2" customWidth="1"/>
    <col min="8456" max="8704" width="11.453125" style="2"/>
    <col min="8705" max="8705" width="8.7265625" style="2" customWidth="1"/>
    <col min="8706" max="8706" width="53.453125" style="2" customWidth="1"/>
    <col min="8707" max="8707" width="13.54296875" style="2" customWidth="1"/>
    <col min="8708" max="8709" width="8.7265625" style="2" customWidth="1"/>
    <col min="8710" max="8710" width="38.7265625" style="2" customWidth="1"/>
    <col min="8711" max="8711" width="18.26953125" style="2" customWidth="1"/>
    <col min="8712" max="8960" width="11.453125" style="2"/>
    <col min="8961" max="8961" width="8.7265625" style="2" customWidth="1"/>
    <col min="8962" max="8962" width="53.453125" style="2" customWidth="1"/>
    <col min="8963" max="8963" width="13.54296875" style="2" customWidth="1"/>
    <col min="8964" max="8965" width="8.7265625" style="2" customWidth="1"/>
    <col min="8966" max="8966" width="38.7265625" style="2" customWidth="1"/>
    <col min="8967" max="8967" width="18.26953125" style="2" customWidth="1"/>
    <col min="8968" max="9216" width="11.453125" style="2"/>
    <col min="9217" max="9217" width="8.7265625" style="2" customWidth="1"/>
    <col min="9218" max="9218" width="53.453125" style="2" customWidth="1"/>
    <col min="9219" max="9219" width="13.54296875" style="2" customWidth="1"/>
    <col min="9220" max="9221" width="8.7265625" style="2" customWidth="1"/>
    <col min="9222" max="9222" width="38.7265625" style="2" customWidth="1"/>
    <col min="9223" max="9223" width="18.26953125" style="2" customWidth="1"/>
    <col min="9224" max="9472" width="11.453125" style="2"/>
    <col min="9473" max="9473" width="8.7265625" style="2" customWidth="1"/>
    <col min="9474" max="9474" width="53.453125" style="2" customWidth="1"/>
    <col min="9475" max="9475" width="13.54296875" style="2" customWidth="1"/>
    <col min="9476" max="9477" width="8.7265625" style="2" customWidth="1"/>
    <col min="9478" max="9478" width="38.7265625" style="2" customWidth="1"/>
    <col min="9479" max="9479" width="18.26953125" style="2" customWidth="1"/>
    <col min="9480" max="9728" width="11.453125" style="2"/>
    <col min="9729" max="9729" width="8.7265625" style="2" customWidth="1"/>
    <col min="9730" max="9730" width="53.453125" style="2" customWidth="1"/>
    <col min="9731" max="9731" width="13.54296875" style="2" customWidth="1"/>
    <col min="9732" max="9733" width="8.7265625" style="2" customWidth="1"/>
    <col min="9734" max="9734" width="38.7265625" style="2" customWidth="1"/>
    <col min="9735" max="9735" width="18.26953125" style="2" customWidth="1"/>
    <col min="9736" max="9984" width="11.453125" style="2"/>
    <col min="9985" max="9985" width="8.7265625" style="2" customWidth="1"/>
    <col min="9986" max="9986" width="53.453125" style="2" customWidth="1"/>
    <col min="9987" max="9987" width="13.54296875" style="2" customWidth="1"/>
    <col min="9988" max="9989" width="8.7265625" style="2" customWidth="1"/>
    <col min="9990" max="9990" width="38.7265625" style="2" customWidth="1"/>
    <col min="9991" max="9991" width="18.26953125" style="2" customWidth="1"/>
    <col min="9992" max="10240" width="11.453125" style="2"/>
    <col min="10241" max="10241" width="8.7265625" style="2" customWidth="1"/>
    <col min="10242" max="10242" width="53.453125" style="2" customWidth="1"/>
    <col min="10243" max="10243" width="13.54296875" style="2" customWidth="1"/>
    <col min="10244" max="10245" width="8.7265625" style="2" customWidth="1"/>
    <col min="10246" max="10246" width="38.7265625" style="2" customWidth="1"/>
    <col min="10247" max="10247" width="18.26953125" style="2" customWidth="1"/>
    <col min="10248" max="10496" width="11.453125" style="2"/>
    <col min="10497" max="10497" width="8.7265625" style="2" customWidth="1"/>
    <col min="10498" max="10498" width="53.453125" style="2" customWidth="1"/>
    <col min="10499" max="10499" width="13.54296875" style="2" customWidth="1"/>
    <col min="10500" max="10501" width="8.7265625" style="2" customWidth="1"/>
    <col min="10502" max="10502" width="38.7265625" style="2" customWidth="1"/>
    <col min="10503" max="10503" width="18.26953125" style="2" customWidth="1"/>
    <col min="10504" max="10752" width="11.453125" style="2"/>
    <col min="10753" max="10753" width="8.7265625" style="2" customWidth="1"/>
    <col min="10754" max="10754" width="53.453125" style="2" customWidth="1"/>
    <col min="10755" max="10755" width="13.54296875" style="2" customWidth="1"/>
    <col min="10756" max="10757" width="8.7265625" style="2" customWidth="1"/>
    <col min="10758" max="10758" width="38.7265625" style="2" customWidth="1"/>
    <col min="10759" max="10759" width="18.26953125" style="2" customWidth="1"/>
    <col min="10760" max="11008" width="11.453125" style="2"/>
    <col min="11009" max="11009" width="8.7265625" style="2" customWidth="1"/>
    <col min="11010" max="11010" width="53.453125" style="2" customWidth="1"/>
    <col min="11011" max="11011" width="13.54296875" style="2" customWidth="1"/>
    <col min="11012" max="11013" width="8.7265625" style="2" customWidth="1"/>
    <col min="11014" max="11014" width="38.7265625" style="2" customWidth="1"/>
    <col min="11015" max="11015" width="18.26953125" style="2" customWidth="1"/>
    <col min="11016" max="11264" width="11.453125" style="2"/>
    <col min="11265" max="11265" width="8.7265625" style="2" customWidth="1"/>
    <col min="11266" max="11266" width="53.453125" style="2" customWidth="1"/>
    <col min="11267" max="11267" width="13.54296875" style="2" customWidth="1"/>
    <col min="11268" max="11269" width="8.7265625" style="2" customWidth="1"/>
    <col min="11270" max="11270" width="38.7265625" style="2" customWidth="1"/>
    <col min="11271" max="11271" width="18.26953125" style="2" customWidth="1"/>
    <col min="11272" max="11520" width="11.453125" style="2"/>
    <col min="11521" max="11521" width="8.7265625" style="2" customWidth="1"/>
    <col min="11522" max="11522" width="53.453125" style="2" customWidth="1"/>
    <col min="11523" max="11523" width="13.54296875" style="2" customWidth="1"/>
    <col min="11524" max="11525" width="8.7265625" style="2" customWidth="1"/>
    <col min="11526" max="11526" width="38.7265625" style="2" customWidth="1"/>
    <col min="11527" max="11527" width="18.26953125" style="2" customWidth="1"/>
    <col min="11528" max="11776" width="11.453125" style="2"/>
    <col min="11777" max="11777" width="8.7265625" style="2" customWidth="1"/>
    <col min="11778" max="11778" width="53.453125" style="2" customWidth="1"/>
    <col min="11779" max="11779" width="13.54296875" style="2" customWidth="1"/>
    <col min="11780" max="11781" width="8.7265625" style="2" customWidth="1"/>
    <col min="11782" max="11782" width="38.7265625" style="2" customWidth="1"/>
    <col min="11783" max="11783" width="18.26953125" style="2" customWidth="1"/>
    <col min="11784" max="12032" width="11.453125" style="2"/>
    <col min="12033" max="12033" width="8.7265625" style="2" customWidth="1"/>
    <col min="12034" max="12034" width="53.453125" style="2" customWidth="1"/>
    <col min="12035" max="12035" width="13.54296875" style="2" customWidth="1"/>
    <col min="12036" max="12037" width="8.7265625" style="2" customWidth="1"/>
    <col min="12038" max="12038" width="38.7265625" style="2" customWidth="1"/>
    <col min="12039" max="12039" width="18.26953125" style="2" customWidth="1"/>
    <col min="12040" max="12288" width="11.453125" style="2"/>
    <col min="12289" max="12289" width="8.7265625" style="2" customWidth="1"/>
    <col min="12290" max="12290" width="53.453125" style="2" customWidth="1"/>
    <col min="12291" max="12291" width="13.54296875" style="2" customWidth="1"/>
    <col min="12292" max="12293" width="8.7265625" style="2" customWidth="1"/>
    <col min="12294" max="12294" width="38.7265625" style="2" customWidth="1"/>
    <col min="12295" max="12295" width="18.26953125" style="2" customWidth="1"/>
    <col min="12296" max="12544" width="11.453125" style="2"/>
    <col min="12545" max="12545" width="8.7265625" style="2" customWidth="1"/>
    <col min="12546" max="12546" width="53.453125" style="2" customWidth="1"/>
    <col min="12547" max="12547" width="13.54296875" style="2" customWidth="1"/>
    <col min="12548" max="12549" width="8.7265625" style="2" customWidth="1"/>
    <col min="12550" max="12550" width="38.7265625" style="2" customWidth="1"/>
    <col min="12551" max="12551" width="18.26953125" style="2" customWidth="1"/>
    <col min="12552" max="12800" width="11.453125" style="2"/>
    <col min="12801" max="12801" width="8.7265625" style="2" customWidth="1"/>
    <col min="12802" max="12802" width="53.453125" style="2" customWidth="1"/>
    <col min="12803" max="12803" width="13.54296875" style="2" customWidth="1"/>
    <col min="12804" max="12805" width="8.7265625" style="2" customWidth="1"/>
    <col min="12806" max="12806" width="38.7265625" style="2" customWidth="1"/>
    <col min="12807" max="12807" width="18.26953125" style="2" customWidth="1"/>
    <col min="12808" max="13056" width="11.453125" style="2"/>
    <col min="13057" max="13057" width="8.7265625" style="2" customWidth="1"/>
    <col min="13058" max="13058" width="53.453125" style="2" customWidth="1"/>
    <col min="13059" max="13059" width="13.54296875" style="2" customWidth="1"/>
    <col min="13060" max="13061" width="8.7265625" style="2" customWidth="1"/>
    <col min="13062" max="13062" width="38.7265625" style="2" customWidth="1"/>
    <col min="13063" max="13063" width="18.26953125" style="2" customWidth="1"/>
    <col min="13064" max="13312" width="11.453125" style="2"/>
    <col min="13313" max="13313" width="8.7265625" style="2" customWidth="1"/>
    <col min="13314" max="13314" width="53.453125" style="2" customWidth="1"/>
    <col min="13315" max="13315" width="13.54296875" style="2" customWidth="1"/>
    <col min="13316" max="13317" width="8.7265625" style="2" customWidth="1"/>
    <col min="13318" max="13318" width="38.7265625" style="2" customWidth="1"/>
    <col min="13319" max="13319" width="18.26953125" style="2" customWidth="1"/>
    <col min="13320" max="13568" width="11.453125" style="2"/>
    <col min="13569" max="13569" width="8.7265625" style="2" customWidth="1"/>
    <col min="13570" max="13570" width="53.453125" style="2" customWidth="1"/>
    <col min="13571" max="13571" width="13.54296875" style="2" customWidth="1"/>
    <col min="13572" max="13573" width="8.7265625" style="2" customWidth="1"/>
    <col min="13574" max="13574" width="38.7265625" style="2" customWidth="1"/>
    <col min="13575" max="13575" width="18.26953125" style="2" customWidth="1"/>
    <col min="13576" max="13824" width="11.453125" style="2"/>
    <col min="13825" max="13825" width="8.7265625" style="2" customWidth="1"/>
    <col min="13826" max="13826" width="53.453125" style="2" customWidth="1"/>
    <col min="13827" max="13827" width="13.54296875" style="2" customWidth="1"/>
    <col min="13828" max="13829" width="8.7265625" style="2" customWidth="1"/>
    <col min="13830" max="13830" width="38.7265625" style="2" customWidth="1"/>
    <col min="13831" max="13831" width="18.26953125" style="2" customWidth="1"/>
    <col min="13832" max="14080" width="11.453125" style="2"/>
    <col min="14081" max="14081" width="8.7265625" style="2" customWidth="1"/>
    <col min="14082" max="14082" width="53.453125" style="2" customWidth="1"/>
    <col min="14083" max="14083" width="13.54296875" style="2" customWidth="1"/>
    <col min="14084" max="14085" width="8.7265625" style="2" customWidth="1"/>
    <col min="14086" max="14086" width="38.7265625" style="2" customWidth="1"/>
    <col min="14087" max="14087" width="18.26953125" style="2" customWidth="1"/>
    <col min="14088" max="14336" width="11.453125" style="2"/>
    <col min="14337" max="14337" width="8.7265625" style="2" customWidth="1"/>
    <col min="14338" max="14338" width="53.453125" style="2" customWidth="1"/>
    <col min="14339" max="14339" width="13.54296875" style="2" customWidth="1"/>
    <col min="14340" max="14341" width="8.7265625" style="2" customWidth="1"/>
    <col min="14342" max="14342" width="38.7265625" style="2" customWidth="1"/>
    <col min="14343" max="14343" width="18.26953125" style="2" customWidth="1"/>
    <col min="14344" max="14592" width="11.453125" style="2"/>
    <col min="14593" max="14593" width="8.7265625" style="2" customWidth="1"/>
    <col min="14594" max="14594" width="53.453125" style="2" customWidth="1"/>
    <col min="14595" max="14595" width="13.54296875" style="2" customWidth="1"/>
    <col min="14596" max="14597" width="8.7265625" style="2" customWidth="1"/>
    <col min="14598" max="14598" width="38.7265625" style="2" customWidth="1"/>
    <col min="14599" max="14599" width="18.26953125" style="2" customWidth="1"/>
    <col min="14600" max="14848" width="11.453125" style="2"/>
    <col min="14849" max="14849" width="8.7265625" style="2" customWidth="1"/>
    <col min="14850" max="14850" width="53.453125" style="2" customWidth="1"/>
    <col min="14851" max="14851" width="13.54296875" style="2" customWidth="1"/>
    <col min="14852" max="14853" width="8.7265625" style="2" customWidth="1"/>
    <col min="14854" max="14854" width="38.7265625" style="2" customWidth="1"/>
    <col min="14855" max="14855" width="18.26953125" style="2" customWidth="1"/>
    <col min="14856" max="15104" width="11.453125" style="2"/>
    <col min="15105" max="15105" width="8.7265625" style="2" customWidth="1"/>
    <col min="15106" max="15106" width="53.453125" style="2" customWidth="1"/>
    <col min="15107" max="15107" width="13.54296875" style="2" customWidth="1"/>
    <col min="15108" max="15109" width="8.7265625" style="2" customWidth="1"/>
    <col min="15110" max="15110" width="38.7265625" style="2" customWidth="1"/>
    <col min="15111" max="15111" width="18.26953125" style="2" customWidth="1"/>
    <col min="15112" max="15360" width="11.453125" style="2"/>
    <col min="15361" max="15361" width="8.7265625" style="2" customWidth="1"/>
    <col min="15362" max="15362" width="53.453125" style="2" customWidth="1"/>
    <col min="15363" max="15363" width="13.54296875" style="2" customWidth="1"/>
    <col min="15364" max="15365" width="8.7265625" style="2" customWidth="1"/>
    <col min="15366" max="15366" width="38.7265625" style="2" customWidth="1"/>
    <col min="15367" max="15367" width="18.26953125" style="2" customWidth="1"/>
    <col min="15368" max="15616" width="11.453125" style="2"/>
    <col min="15617" max="15617" width="8.7265625" style="2" customWidth="1"/>
    <col min="15618" max="15618" width="53.453125" style="2" customWidth="1"/>
    <col min="15619" max="15619" width="13.54296875" style="2" customWidth="1"/>
    <col min="15620" max="15621" width="8.7265625" style="2" customWidth="1"/>
    <col min="15622" max="15622" width="38.7265625" style="2" customWidth="1"/>
    <col min="15623" max="15623" width="18.26953125" style="2" customWidth="1"/>
    <col min="15624" max="15872" width="11.453125" style="2"/>
    <col min="15873" max="15873" width="8.7265625" style="2" customWidth="1"/>
    <col min="15874" max="15874" width="53.453125" style="2" customWidth="1"/>
    <col min="15875" max="15875" width="13.54296875" style="2" customWidth="1"/>
    <col min="15876" max="15877" width="8.7265625" style="2" customWidth="1"/>
    <col min="15878" max="15878" width="38.7265625" style="2" customWidth="1"/>
    <col min="15879" max="15879" width="18.26953125" style="2" customWidth="1"/>
    <col min="15880" max="16128" width="11.453125" style="2"/>
    <col min="16129" max="16129" width="8.7265625" style="2" customWidth="1"/>
    <col min="16130" max="16130" width="53.453125" style="2" customWidth="1"/>
    <col min="16131" max="16131" width="13.54296875" style="2" customWidth="1"/>
    <col min="16132" max="16133" width="8.7265625" style="2" customWidth="1"/>
    <col min="16134" max="16134" width="38.7265625" style="2" customWidth="1"/>
    <col min="16135" max="16135" width="18.26953125" style="2" customWidth="1"/>
    <col min="16136" max="16384" width="11.453125" style="2"/>
  </cols>
  <sheetData>
    <row r="1" spans="1:8" ht="20.5" x14ac:dyDescent="0.25">
      <c r="A1" s="125" t="s">
        <v>80</v>
      </c>
      <c r="B1" s="125"/>
      <c r="C1" s="125"/>
      <c r="D1" s="125"/>
      <c r="E1" s="125"/>
      <c r="F1" s="125"/>
      <c r="G1" s="125"/>
    </row>
    <row r="2" spans="1:8" ht="20.5" x14ac:dyDescent="0.25">
      <c r="A2" s="1"/>
      <c r="B2" s="1"/>
      <c r="C2" s="1"/>
      <c r="D2" s="1"/>
      <c r="E2" s="1"/>
      <c r="F2" s="1"/>
      <c r="G2" s="1"/>
    </row>
    <row r="3" spans="1:8" ht="15.5" x14ac:dyDescent="0.25">
      <c r="A3" s="126" t="s">
        <v>92</v>
      </c>
      <c r="B3" s="126"/>
      <c r="C3" s="126"/>
      <c r="D3" s="126"/>
      <c r="E3" s="126"/>
      <c r="F3" s="126"/>
      <c r="G3" s="126"/>
    </row>
    <row r="4" spans="1:8" ht="16" x14ac:dyDescent="0.25">
      <c r="A4" s="142" t="s">
        <v>93</v>
      </c>
      <c r="B4" s="142"/>
      <c r="C4" s="142"/>
      <c r="D4" s="143"/>
      <c r="E4" s="143"/>
      <c r="F4" s="143"/>
      <c r="G4" s="5"/>
    </row>
    <row r="5" spans="1:8" ht="16" x14ac:dyDescent="0.25">
      <c r="A5" s="3"/>
      <c r="B5" s="3"/>
      <c r="C5" s="3"/>
      <c r="D5" s="4"/>
      <c r="E5" s="4"/>
      <c r="F5" s="4"/>
      <c r="G5" s="5"/>
    </row>
    <row r="6" spans="1:8" ht="13" thickBot="1" x14ac:dyDescent="0.3">
      <c r="A6" s="6"/>
      <c r="B6" s="6"/>
      <c r="C6" s="6"/>
      <c r="D6" s="7"/>
      <c r="E6" s="7"/>
      <c r="F6" s="5"/>
      <c r="G6" s="5"/>
    </row>
    <row r="7" spans="1:8" ht="15.5" x14ac:dyDescent="0.35">
      <c r="A7" s="127" t="s">
        <v>0</v>
      </c>
      <c r="B7" s="128"/>
      <c r="C7" s="129"/>
      <c r="D7" s="8"/>
      <c r="E7" s="127" t="s">
        <v>1</v>
      </c>
      <c r="F7" s="130"/>
      <c r="G7" s="131"/>
      <c r="H7" s="9"/>
    </row>
    <row r="8" spans="1:8" ht="15.5" x14ac:dyDescent="0.35">
      <c r="A8" s="10"/>
      <c r="B8" s="5"/>
      <c r="C8" s="11"/>
      <c r="D8" s="5"/>
      <c r="E8" s="10"/>
      <c r="F8" s="5"/>
      <c r="G8" s="11"/>
      <c r="H8" s="9"/>
    </row>
    <row r="9" spans="1:8" ht="16" thickBot="1" x14ac:dyDescent="0.4">
      <c r="A9" s="12" t="s">
        <v>2</v>
      </c>
      <c r="B9" s="13" t="s">
        <v>3</v>
      </c>
      <c r="C9" s="14" t="s">
        <v>4</v>
      </c>
      <c r="D9" s="15"/>
      <c r="E9" s="12" t="s">
        <v>2</v>
      </c>
      <c r="F9" s="13" t="s">
        <v>3</v>
      </c>
      <c r="G9" s="14" t="s">
        <v>4</v>
      </c>
      <c r="H9" s="9"/>
    </row>
    <row r="10" spans="1:8" ht="16" thickBot="1" x14ac:dyDescent="0.4">
      <c r="A10" s="16">
        <v>60</v>
      </c>
      <c r="B10" s="17" t="s">
        <v>5</v>
      </c>
      <c r="C10" s="18">
        <f>SUM(C11:C17)</f>
        <v>904.13000000000011</v>
      </c>
      <c r="D10" s="19"/>
      <c r="E10" s="132" t="s">
        <v>6</v>
      </c>
      <c r="F10" s="133"/>
      <c r="G10" s="18">
        <v>17717.46</v>
      </c>
      <c r="H10" s="9"/>
    </row>
    <row r="11" spans="1:8" ht="16" thickBot="1" x14ac:dyDescent="0.4">
      <c r="A11" s="20" t="s">
        <v>7</v>
      </c>
      <c r="B11" s="21" t="s">
        <v>8</v>
      </c>
      <c r="C11" s="22">
        <v>0</v>
      </c>
      <c r="D11" s="23"/>
      <c r="E11" s="134" t="s">
        <v>81</v>
      </c>
      <c r="F11" s="135"/>
      <c r="G11" s="104">
        <v>7.29</v>
      </c>
      <c r="H11" s="9"/>
    </row>
    <row r="12" spans="1:8" ht="15.5" x14ac:dyDescent="0.35">
      <c r="A12" s="20" t="s">
        <v>9</v>
      </c>
      <c r="B12" s="21" t="s">
        <v>10</v>
      </c>
      <c r="C12" s="22">
        <v>0</v>
      </c>
      <c r="D12" s="23"/>
      <c r="E12" s="134" t="s">
        <v>82</v>
      </c>
      <c r="F12" s="136"/>
      <c r="G12" s="104">
        <v>17717.46</v>
      </c>
      <c r="H12" s="9"/>
    </row>
    <row r="13" spans="1:8" ht="16" thickBot="1" x14ac:dyDescent="0.4">
      <c r="A13" s="24" t="s">
        <v>11</v>
      </c>
      <c r="B13" s="25"/>
      <c r="D13" s="23"/>
      <c r="E13" s="137"/>
      <c r="F13" s="138"/>
      <c r="G13" s="26"/>
      <c r="H13" s="9"/>
    </row>
    <row r="14" spans="1:8" ht="16" thickBot="1" x14ac:dyDescent="0.4">
      <c r="A14" s="27" t="s">
        <v>12</v>
      </c>
      <c r="B14" s="28" t="s">
        <v>83</v>
      </c>
      <c r="C14" s="29">
        <v>450.41</v>
      </c>
      <c r="D14" s="23"/>
      <c r="E14" s="30">
        <v>70</v>
      </c>
      <c r="F14" s="31" t="s">
        <v>13</v>
      </c>
      <c r="G14" s="32">
        <f>SUM(G15:G24)</f>
        <v>6714.6100000000006</v>
      </c>
      <c r="H14" s="9"/>
    </row>
    <row r="15" spans="1:8" ht="15.5" x14ac:dyDescent="0.35">
      <c r="A15" s="27" t="s">
        <v>14</v>
      </c>
      <c r="B15" s="28" t="s">
        <v>79</v>
      </c>
      <c r="C15" s="29">
        <v>200</v>
      </c>
      <c r="D15" s="23"/>
      <c r="E15" s="33" t="s">
        <v>15</v>
      </c>
      <c r="F15" s="34" t="s">
        <v>16</v>
      </c>
      <c r="G15" s="29">
        <v>0</v>
      </c>
      <c r="H15" s="9"/>
    </row>
    <row r="16" spans="1:8" ht="15.5" x14ac:dyDescent="0.35">
      <c r="A16" s="35"/>
      <c r="B16" s="36" t="s">
        <v>85</v>
      </c>
      <c r="C16" s="29">
        <v>153.72</v>
      </c>
      <c r="D16" s="23"/>
      <c r="E16" s="33" t="s">
        <v>17</v>
      </c>
      <c r="F16" s="34" t="s">
        <v>18</v>
      </c>
      <c r="G16" s="29">
        <v>0</v>
      </c>
      <c r="H16" s="9"/>
    </row>
    <row r="17" spans="1:10" ht="15" customHeight="1" thickBot="1" x14ac:dyDescent="0.4">
      <c r="A17" s="27" t="s">
        <v>19</v>
      </c>
      <c r="B17" s="28" t="s">
        <v>86</v>
      </c>
      <c r="C17" s="38">
        <v>100</v>
      </c>
      <c r="D17" s="23"/>
      <c r="E17" s="33"/>
      <c r="F17" s="34"/>
      <c r="G17" s="104"/>
      <c r="H17" s="9"/>
    </row>
    <row r="18" spans="1:10" ht="16" thickBot="1" x14ac:dyDescent="0.4">
      <c r="A18" s="16">
        <v>61</v>
      </c>
      <c r="B18" s="17" t="s">
        <v>20</v>
      </c>
      <c r="C18" s="18">
        <f>SUM(C19:C24)</f>
        <v>464.88</v>
      </c>
      <c r="D18" s="23"/>
      <c r="E18" s="33" t="s">
        <v>21</v>
      </c>
      <c r="F18" s="34" t="s">
        <v>96</v>
      </c>
      <c r="G18" s="29">
        <v>2914.61</v>
      </c>
      <c r="H18" s="9"/>
    </row>
    <row r="19" spans="1:10" ht="15.5" x14ac:dyDescent="0.35">
      <c r="A19" s="20" t="s">
        <v>22</v>
      </c>
      <c r="B19" s="28" t="s">
        <v>23</v>
      </c>
      <c r="C19" s="29"/>
      <c r="D19" s="39"/>
      <c r="E19" s="33" t="s">
        <v>24</v>
      </c>
      <c r="F19" s="34" t="s">
        <v>97</v>
      </c>
      <c r="G19" s="29">
        <v>300</v>
      </c>
      <c r="H19" s="9"/>
    </row>
    <row r="20" spans="1:10" ht="15.5" x14ac:dyDescent="0.35">
      <c r="A20" s="20" t="s">
        <v>25</v>
      </c>
      <c r="B20" s="28" t="s">
        <v>26</v>
      </c>
      <c r="C20" s="29"/>
      <c r="D20" s="39"/>
      <c r="E20" s="33" t="s">
        <v>27</v>
      </c>
      <c r="F20" s="34"/>
      <c r="G20" s="29">
        <v>0</v>
      </c>
      <c r="H20" s="9"/>
    </row>
    <row r="21" spans="1:10" ht="15.5" x14ac:dyDescent="0.35">
      <c r="A21" s="40" t="s">
        <v>28</v>
      </c>
      <c r="B21" s="36" t="s">
        <v>29</v>
      </c>
      <c r="C21" s="37">
        <v>220</v>
      </c>
      <c r="D21" s="39"/>
      <c r="E21" s="33" t="s">
        <v>27</v>
      </c>
      <c r="F21" s="34"/>
      <c r="G21" s="29">
        <v>0</v>
      </c>
      <c r="H21" s="9"/>
    </row>
    <row r="22" spans="1:10" ht="15.5" x14ac:dyDescent="0.35">
      <c r="A22" s="41"/>
      <c r="B22" s="42"/>
      <c r="C22" s="43"/>
      <c r="D22" s="39"/>
      <c r="E22" s="33" t="s">
        <v>30</v>
      </c>
      <c r="F22" s="34" t="s">
        <v>100</v>
      </c>
      <c r="G22" s="29">
        <v>1500</v>
      </c>
      <c r="H22" s="9"/>
    </row>
    <row r="23" spans="1:10" ht="15.5" x14ac:dyDescent="0.35">
      <c r="A23" s="45" t="s">
        <v>31</v>
      </c>
      <c r="B23" s="46" t="s">
        <v>32</v>
      </c>
      <c r="C23" s="29">
        <v>65</v>
      </c>
      <c r="D23" s="39"/>
      <c r="E23" s="33" t="s">
        <v>77</v>
      </c>
      <c r="F23" s="34" t="s">
        <v>98</v>
      </c>
      <c r="G23" s="29">
        <v>2000</v>
      </c>
      <c r="H23" s="9"/>
    </row>
    <row r="24" spans="1:10" ht="16" thickBot="1" x14ac:dyDescent="0.4">
      <c r="A24" s="45" t="s">
        <v>33</v>
      </c>
      <c r="B24" s="46" t="s">
        <v>84</v>
      </c>
      <c r="C24" s="29">
        <v>179.88</v>
      </c>
      <c r="D24" s="39"/>
      <c r="E24" s="33"/>
      <c r="F24" s="44"/>
      <c r="G24" s="47"/>
      <c r="H24" s="9"/>
    </row>
    <row r="25" spans="1:10" ht="16" thickBot="1" x14ac:dyDescent="0.4">
      <c r="A25" s="16">
        <v>62</v>
      </c>
      <c r="B25" s="17" t="s">
        <v>34</v>
      </c>
      <c r="C25" s="18">
        <f>SUM(C26:C29)</f>
        <v>100</v>
      </c>
      <c r="D25" s="39"/>
      <c r="E25" s="48" t="s">
        <v>35</v>
      </c>
      <c r="F25" s="49" t="s">
        <v>36</v>
      </c>
      <c r="G25" s="50">
        <f>SUM(G26:G37)</f>
        <v>650</v>
      </c>
      <c r="H25" s="9"/>
    </row>
    <row r="26" spans="1:10" ht="15.5" x14ac:dyDescent="0.35">
      <c r="A26" s="51" t="s">
        <v>37</v>
      </c>
      <c r="B26" s="28"/>
      <c r="C26" s="29"/>
      <c r="D26" s="39"/>
      <c r="E26" s="33"/>
      <c r="F26" s="34" t="s">
        <v>39</v>
      </c>
      <c r="G26" s="47"/>
      <c r="H26" s="9"/>
    </row>
    <row r="27" spans="1:10" ht="15.5" x14ac:dyDescent="0.35">
      <c r="A27" s="51" t="s">
        <v>40</v>
      </c>
      <c r="B27" s="28"/>
      <c r="C27" s="29"/>
      <c r="D27" s="39"/>
      <c r="E27" s="33"/>
      <c r="F27" s="52"/>
      <c r="G27" s="47"/>
      <c r="H27" s="9"/>
    </row>
    <row r="28" spans="1:10" x14ac:dyDescent="0.25">
      <c r="A28" s="51" t="s">
        <v>41</v>
      </c>
      <c r="B28" s="28" t="s">
        <v>76</v>
      </c>
      <c r="C28" s="109">
        <v>100</v>
      </c>
      <c r="D28" s="39"/>
      <c r="E28" s="33" t="s">
        <v>42</v>
      </c>
      <c r="F28" s="34" t="s">
        <v>43</v>
      </c>
      <c r="G28" s="29"/>
    </row>
    <row r="29" spans="1:10" ht="13" thickBot="1" x14ac:dyDescent="0.3">
      <c r="A29" s="51" t="s">
        <v>37</v>
      </c>
      <c r="B29" s="28" t="s">
        <v>38</v>
      </c>
      <c r="C29" s="29"/>
      <c r="D29" s="39"/>
      <c r="E29" s="33" t="s">
        <v>44</v>
      </c>
      <c r="F29" s="34" t="s">
        <v>45</v>
      </c>
      <c r="G29" s="29"/>
    </row>
    <row r="30" spans="1:10" ht="13.5" thickBot="1" x14ac:dyDescent="0.3">
      <c r="A30" s="17" t="s">
        <v>46</v>
      </c>
      <c r="B30" s="17" t="s">
        <v>94</v>
      </c>
      <c r="C30" s="53">
        <f>SUM(C31:C35)</f>
        <v>4000</v>
      </c>
      <c r="D30" s="39"/>
      <c r="E30" s="33" t="s">
        <v>47</v>
      </c>
      <c r="F30" s="34" t="s">
        <v>48</v>
      </c>
      <c r="G30" s="109">
        <v>650</v>
      </c>
      <c r="H30" s="6"/>
      <c r="I30" s="6"/>
      <c r="J30" s="6"/>
    </row>
    <row r="31" spans="1:10" x14ac:dyDescent="0.25">
      <c r="A31" s="51" t="s">
        <v>49</v>
      </c>
      <c r="B31" s="28" t="s">
        <v>99</v>
      </c>
      <c r="C31" s="29">
        <v>4000</v>
      </c>
      <c r="D31" s="23"/>
      <c r="E31" s="33"/>
      <c r="F31" s="34"/>
      <c r="G31" s="29"/>
      <c r="H31" s="6"/>
      <c r="I31" s="6"/>
      <c r="J31" s="6"/>
    </row>
    <row r="32" spans="1:10" x14ac:dyDescent="0.25">
      <c r="A32" s="51" t="s">
        <v>50</v>
      </c>
      <c r="B32" s="28"/>
      <c r="C32" s="29">
        <v>0</v>
      </c>
      <c r="D32" s="23"/>
      <c r="E32" s="33"/>
      <c r="F32" s="34"/>
      <c r="G32" s="29"/>
      <c r="H32" s="6"/>
      <c r="I32" s="6"/>
      <c r="J32" s="6"/>
    </row>
    <row r="33" spans="1:10" x14ac:dyDescent="0.25">
      <c r="A33" s="51" t="s">
        <v>49</v>
      </c>
      <c r="B33" s="28"/>
      <c r="C33" s="109">
        <v>0</v>
      </c>
      <c r="D33" s="23"/>
      <c r="E33" s="33"/>
      <c r="F33" s="34"/>
      <c r="G33" s="47"/>
      <c r="H33" s="6"/>
      <c r="I33" s="6"/>
      <c r="J33" s="6"/>
    </row>
    <row r="34" spans="1:10" x14ac:dyDescent="0.25">
      <c r="A34" s="51" t="s">
        <v>50</v>
      </c>
      <c r="B34" s="28"/>
      <c r="C34" s="109">
        <v>0</v>
      </c>
      <c r="D34" s="23"/>
      <c r="E34" s="33"/>
      <c r="F34" s="34"/>
      <c r="G34" s="47"/>
      <c r="H34" s="6"/>
      <c r="I34" s="6"/>
      <c r="J34" s="6"/>
    </row>
    <row r="35" spans="1:10" x14ac:dyDescent="0.25">
      <c r="A35" s="51" t="s">
        <v>51</v>
      </c>
      <c r="B35" s="105"/>
      <c r="C35" s="29">
        <v>0</v>
      </c>
      <c r="D35" s="23"/>
      <c r="E35" s="33"/>
      <c r="F35" s="34"/>
      <c r="G35" s="47"/>
      <c r="H35" s="6"/>
      <c r="I35" s="6"/>
      <c r="J35" s="6"/>
    </row>
    <row r="36" spans="1:10" ht="13" thickBot="1" x14ac:dyDescent="0.3">
      <c r="A36" s="51"/>
      <c r="D36" s="23"/>
      <c r="E36" s="33"/>
      <c r="F36" s="34"/>
      <c r="G36" s="47"/>
      <c r="H36" s="6"/>
      <c r="I36" s="6"/>
      <c r="J36" s="6"/>
    </row>
    <row r="37" spans="1:10" ht="14.5" thickBot="1" x14ac:dyDescent="0.3">
      <c r="A37" s="16">
        <v>63</v>
      </c>
      <c r="B37" s="17" t="s">
        <v>52</v>
      </c>
      <c r="C37" s="18">
        <v>0</v>
      </c>
      <c r="D37" s="23"/>
      <c r="E37" s="33"/>
      <c r="F37" s="34"/>
      <c r="G37" s="47"/>
      <c r="H37" s="6"/>
      <c r="I37" s="6"/>
      <c r="J37" s="6"/>
    </row>
    <row r="38" spans="1:10" ht="13" thickBot="1" x14ac:dyDescent="0.3">
      <c r="A38" s="20"/>
      <c r="B38" s="54" t="s">
        <v>53</v>
      </c>
      <c r="C38" s="47"/>
      <c r="D38" s="23"/>
      <c r="E38" s="55" t="s">
        <v>54</v>
      </c>
      <c r="F38" s="56" t="s">
        <v>55</v>
      </c>
      <c r="G38" s="32">
        <f>SUM(G39:G43)</f>
        <v>1975</v>
      </c>
      <c r="H38" s="6"/>
      <c r="I38" s="6"/>
      <c r="J38" s="6"/>
    </row>
    <row r="39" spans="1:10" ht="13" thickBot="1" x14ac:dyDescent="0.3">
      <c r="A39" s="20"/>
      <c r="B39" s="28" t="s">
        <v>56</v>
      </c>
      <c r="C39" s="47"/>
      <c r="D39" s="23"/>
      <c r="E39" s="33" t="s">
        <v>57</v>
      </c>
      <c r="F39" s="34" t="s">
        <v>58</v>
      </c>
      <c r="G39" s="109">
        <v>1800</v>
      </c>
      <c r="H39" s="6"/>
      <c r="I39" s="6"/>
      <c r="J39" s="6"/>
    </row>
    <row r="40" spans="1:10" ht="14.5" thickBot="1" x14ac:dyDescent="0.3">
      <c r="A40" s="16">
        <v>64</v>
      </c>
      <c r="B40" s="17" t="s">
        <v>59</v>
      </c>
      <c r="C40" s="18">
        <v>0</v>
      </c>
      <c r="D40" s="23"/>
      <c r="E40" s="33" t="s">
        <v>60</v>
      </c>
      <c r="F40" s="34" t="s">
        <v>61</v>
      </c>
      <c r="G40" s="29">
        <v>175</v>
      </c>
      <c r="H40" s="6"/>
      <c r="I40" s="6"/>
      <c r="J40" s="57"/>
    </row>
    <row r="41" spans="1:10" x14ac:dyDescent="0.25">
      <c r="A41" s="20"/>
      <c r="B41" s="21" t="s">
        <v>62</v>
      </c>
      <c r="C41" s="47"/>
      <c r="D41" s="23"/>
      <c r="E41" s="33"/>
      <c r="F41" s="34"/>
      <c r="G41" s="47"/>
      <c r="H41" s="6"/>
      <c r="I41" s="6"/>
      <c r="J41" s="6"/>
    </row>
    <row r="42" spans="1:10" ht="13" thickBot="1" x14ac:dyDescent="0.3">
      <c r="A42" s="20"/>
      <c r="B42" s="28" t="s">
        <v>63</v>
      </c>
      <c r="C42" s="47"/>
      <c r="D42" s="23"/>
      <c r="E42" s="33"/>
      <c r="F42" s="34"/>
      <c r="G42" s="47"/>
      <c r="H42" s="6"/>
      <c r="I42" s="6"/>
      <c r="J42" s="6"/>
    </row>
    <row r="43" spans="1:10" ht="12.75" customHeight="1" thickBot="1" x14ac:dyDescent="0.3">
      <c r="A43" s="16">
        <v>65</v>
      </c>
      <c r="B43" s="58" t="s">
        <v>64</v>
      </c>
      <c r="C43" s="18">
        <f>SUM(C44:C47)</f>
        <v>2000</v>
      </c>
      <c r="D43" s="39"/>
      <c r="E43" s="33"/>
      <c r="F43" s="34"/>
      <c r="G43" s="47"/>
      <c r="H43" s="6"/>
      <c r="I43" s="6"/>
      <c r="J43" s="6"/>
    </row>
    <row r="44" spans="1:10" ht="12.75" customHeight="1" thickBot="1" x14ac:dyDescent="0.3">
      <c r="A44" s="10"/>
      <c r="B44" s="59"/>
      <c r="C44" s="60"/>
      <c r="D44" s="39"/>
      <c r="E44" s="16">
        <v>76</v>
      </c>
      <c r="F44" s="31" t="s">
        <v>65</v>
      </c>
      <c r="G44" s="61"/>
      <c r="H44" s="6"/>
      <c r="I44" s="6"/>
      <c r="J44" s="6"/>
    </row>
    <row r="45" spans="1:10" x14ac:dyDescent="0.25">
      <c r="A45" s="10" t="s">
        <v>66</v>
      </c>
      <c r="B45" s="59" t="s">
        <v>67</v>
      </c>
      <c r="C45" s="110">
        <v>0</v>
      </c>
      <c r="D45" s="39"/>
      <c r="E45" s="62"/>
      <c r="F45" s="44"/>
      <c r="G45" s="47"/>
    </row>
    <row r="46" spans="1:10" x14ac:dyDescent="0.25">
      <c r="A46" s="10" t="s">
        <v>68</v>
      </c>
      <c r="B46" s="59" t="s">
        <v>69</v>
      </c>
      <c r="C46" s="110">
        <v>0</v>
      </c>
      <c r="D46" s="39"/>
      <c r="E46" s="62"/>
      <c r="F46" s="44"/>
      <c r="G46" s="47"/>
    </row>
    <row r="47" spans="1:10" ht="13" thickBot="1" x14ac:dyDescent="0.3">
      <c r="A47" s="106" t="s">
        <v>78</v>
      </c>
      <c r="B47" s="59" t="s">
        <v>95</v>
      </c>
      <c r="C47" s="107">
        <v>2000</v>
      </c>
      <c r="D47" s="39"/>
      <c r="E47" s="62"/>
      <c r="F47" s="44"/>
      <c r="G47" s="47"/>
    </row>
    <row r="48" spans="1:10" ht="14.5" thickBot="1" x14ac:dyDescent="0.3">
      <c r="A48" s="16">
        <v>66</v>
      </c>
      <c r="B48" s="17" t="s">
        <v>70</v>
      </c>
      <c r="C48" s="18">
        <f>C49</f>
        <v>90</v>
      </c>
      <c r="D48" s="39"/>
      <c r="E48" s="16">
        <v>77</v>
      </c>
      <c r="F48" s="31" t="s">
        <v>71</v>
      </c>
      <c r="G48" s="63">
        <f>SUM(G50)</f>
        <v>346.7</v>
      </c>
    </row>
    <row r="49" spans="1:9" ht="13" thickBot="1" x14ac:dyDescent="0.3">
      <c r="A49" s="10" t="s">
        <v>72</v>
      </c>
      <c r="B49" s="64" t="s">
        <v>73</v>
      </c>
      <c r="C49" s="110">
        <v>90</v>
      </c>
      <c r="D49" s="39"/>
      <c r="E49" s="62"/>
      <c r="F49" s="44"/>
      <c r="G49" s="47"/>
    </row>
    <row r="50" spans="1:9" ht="11.5" customHeight="1" thickBot="1" x14ac:dyDescent="0.3">
      <c r="A50" s="111"/>
      <c r="B50" s="112"/>
      <c r="C50" s="113"/>
      <c r="D50" s="39"/>
      <c r="E50" s="65" t="s">
        <v>74</v>
      </c>
      <c r="F50" s="34" t="s">
        <v>75</v>
      </c>
      <c r="G50" s="115">
        <v>346.7</v>
      </c>
    </row>
    <row r="51" spans="1:9" ht="14.5" thickBot="1" x14ac:dyDescent="0.3">
      <c r="A51" s="16"/>
      <c r="B51" s="17" t="s">
        <v>101</v>
      </c>
      <c r="C51" s="18">
        <f>C52</f>
        <v>2127.3000000000002</v>
      </c>
      <c r="D51" s="39"/>
      <c r="E51" s="62"/>
      <c r="F51" s="44"/>
      <c r="G51" s="47"/>
    </row>
    <row r="52" spans="1:9" ht="18" customHeight="1" thickBot="1" x14ac:dyDescent="0.3">
      <c r="A52" s="111"/>
      <c r="B52" s="64" t="s">
        <v>102</v>
      </c>
      <c r="C52" s="114">
        <v>2127.3000000000002</v>
      </c>
      <c r="D52" s="39"/>
      <c r="E52" s="62"/>
      <c r="F52" s="44"/>
      <c r="G52" s="47"/>
    </row>
    <row r="53" spans="1:9" ht="18" customHeight="1" thickBot="1" x14ac:dyDescent="0.3">
      <c r="A53" s="51"/>
      <c r="B53" s="66"/>
      <c r="C53" s="67"/>
      <c r="D53" s="39"/>
      <c r="E53" s="62"/>
      <c r="F53" s="44"/>
      <c r="G53" s="47"/>
    </row>
    <row r="54" spans="1:9" ht="12.75" customHeight="1" thickBot="1" x14ac:dyDescent="0.3">
      <c r="A54" s="139"/>
      <c r="B54" s="140"/>
      <c r="C54" s="140"/>
      <c r="D54" s="140"/>
      <c r="E54" s="140"/>
      <c r="F54" s="140"/>
      <c r="G54" s="141"/>
    </row>
    <row r="55" spans="1:9" ht="18" customHeight="1" thickBot="1" x14ac:dyDescent="0.3">
      <c r="A55" s="116"/>
      <c r="B55" s="117"/>
      <c r="C55" s="118"/>
      <c r="D55" s="39"/>
      <c r="E55" s="119"/>
      <c r="F55" s="15"/>
      <c r="G55" s="120"/>
    </row>
    <row r="56" spans="1:9" ht="18" customHeight="1" x14ac:dyDescent="0.25">
      <c r="A56" s="68"/>
      <c r="B56" s="69"/>
      <c r="C56" s="70"/>
      <c r="D56" s="39"/>
      <c r="E56" s="71"/>
      <c r="F56" s="72"/>
      <c r="G56" s="73"/>
    </row>
    <row r="57" spans="1:9" ht="18" customHeight="1" x14ac:dyDescent="0.25">
      <c r="A57" s="74"/>
      <c r="B57" s="75"/>
      <c r="C57" s="74"/>
      <c r="D57" s="39"/>
      <c r="E57" s="76"/>
      <c r="F57" s="77"/>
      <c r="G57" s="78"/>
      <c r="H57" s="15"/>
      <c r="I57" s="15"/>
    </row>
    <row r="58" spans="1:9" ht="18" customHeight="1" thickBot="1" x14ac:dyDescent="0.3">
      <c r="A58" s="79"/>
      <c r="B58" s="80"/>
      <c r="C58" s="13"/>
      <c r="D58" s="23"/>
      <c r="E58" s="71"/>
      <c r="F58" s="72"/>
      <c r="G58" s="14"/>
    </row>
    <row r="59" spans="1:9" ht="18" customHeight="1" thickBot="1" x14ac:dyDescent="0.3">
      <c r="A59" s="121" t="s">
        <v>87</v>
      </c>
      <c r="B59" s="122"/>
      <c r="C59" s="81">
        <f>SUM(C10+C18+C25+C30+C37+C40+C43+C48+C50+C52)</f>
        <v>9686.3100000000013</v>
      </c>
      <c r="D59" s="23"/>
      <c r="E59" s="123" t="s">
        <v>88</v>
      </c>
      <c r="F59" s="124"/>
      <c r="G59" s="82">
        <f>SUM(G14+G25+G38+G48)</f>
        <v>9686.3100000000013</v>
      </c>
    </row>
    <row r="60" spans="1:9" ht="18" customHeight="1" thickBot="1" x14ac:dyDescent="0.3">
      <c r="A60" s="83"/>
      <c r="B60" s="6"/>
      <c r="C60" s="6"/>
      <c r="D60" s="23"/>
      <c r="E60" s="83"/>
      <c r="F60" s="92"/>
      <c r="G60" s="93"/>
    </row>
    <row r="61" spans="1:9" ht="14.5" thickBot="1" x14ac:dyDescent="0.35">
      <c r="A61" s="84" t="s">
        <v>89</v>
      </c>
      <c r="B61" s="85"/>
      <c r="C61" s="108">
        <v>17717.46</v>
      </c>
      <c r="D61" s="23"/>
      <c r="E61" s="86"/>
      <c r="G61" s="87"/>
    </row>
    <row r="62" spans="1:9" ht="12.75" customHeight="1" thickBot="1" x14ac:dyDescent="0.35">
      <c r="A62" s="84" t="s">
        <v>90</v>
      </c>
      <c r="B62" s="88"/>
      <c r="C62" s="89">
        <f>SUM(G59-C59)</f>
        <v>0</v>
      </c>
      <c r="D62" s="39"/>
      <c r="E62" s="23"/>
      <c r="F62" s="90"/>
      <c r="G62" s="91"/>
    </row>
    <row r="63" spans="1:9" ht="14.5" thickBot="1" x14ac:dyDescent="0.3">
      <c r="A63" s="84" t="s">
        <v>91</v>
      </c>
      <c r="B63" s="85"/>
      <c r="C63" s="108">
        <f>C61+C62</f>
        <v>17717.46</v>
      </c>
      <c r="D63" s="23"/>
      <c r="E63" s="83"/>
      <c r="F63" s="92"/>
      <c r="G63" s="93"/>
    </row>
    <row r="64" spans="1:9" x14ac:dyDescent="0.25">
      <c r="A64" s="6"/>
      <c r="B64" s="6"/>
      <c r="C64" s="6"/>
      <c r="D64" s="39"/>
      <c r="E64" s="83"/>
      <c r="F64" s="92"/>
      <c r="G64" s="93"/>
    </row>
    <row r="65" spans="1:7" x14ac:dyDescent="0.25">
      <c r="A65" s="6"/>
      <c r="B65" s="6"/>
      <c r="C65" s="6"/>
      <c r="D65" s="39"/>
      <c r="E65" s="94"/>
      <c r="F65" s="90"/>
      <c r="G65" s="91"/>
    </row>
    <row r="66" spans="1:7" ht="12.75" customHeight="1" x14ac:dyDescent="0.25">
      <c r="A66" s="6"/>
      <c r="B66" s="6"/>
      <c r="C66" s="6"/>
      <c r="D66" s="39"/>
      <c r="E66" s="94"/>
      <c r="F66" s="92"/>
      <c r="G66" s="93"/>
    </row>
    <row r="67" spans="1:7" ht="20.149999999999999" customHeight="1" x14ac:dyDescent="0.25">
      <c r="A67" s="6"/>
      <c r="B67" s="6"/>
      <c r="C67" s="6"/>
      <c r="D67" s="39"/>
      <c r="E67" s="94"/>
      <c r="F67" s="92"/>
      <c r="G67" s="93"/>
    </row>
    <row r="68" spans="1:7" ht="20.149999999999999" customHeight="1" x14ac:dyDescent="0.25">
      <c r="A68" s="6"/>
      <c r="B68" s="6"/>
      <c r="C68" s="6"/>
      <c r="D68" s="95"/>
      <c r="E68" s="86"/>
      <c r="F68" s="90"/>
      <c r="G68" s="91"/>
    </row>
    <row r="69" spans="1:7" x14ac:dyDescent="0.25">
      <c r="A69" s="6"/>
      <c r="B69" s="6"/>
      <c r="C69" s="6"/>
      <c r="D69" s="6"/>
      <c r="E69" s="94"/>
      <c r="F69" s="92"/>
      <c r="G69" s="93"/>
    </row>
    <row r="70" spans="1:7" x14ac:dyDescent="0.25">
      <c r="A70" s="6"/>
      <c r="B70" s="6"/>
      <c r="C70" s="6"/>
      <c r="D70" s="95"/>
      <c r="E70" s="94"/>
      <c r="F70" s="92"/>
      <c r="G70" s="93"/>
    </row>
    <row r="71" spans="1:7" x14ac:dyDescent="0.25">
      <c r="A71" s="6"/>
      <c r="B71" s="6"/>
      <c r="C71" s="6"/>
      <c r="D71" s="6"/>
      <c r="E71" s="23"/>
      <c r="F71" s="90"/>
      <c r="G71" s="91"/>
    </row>
    <row r="72" spans="1:7" ht="14" x14ac:dyDescent="0.25">
      <c r="D72" s="6"/>
      <c r="E72" s="23"/>
      <c r="F72" s="96"/>
      <c r="G72" s="97"/>
    </row>
    <row r="73" spans="1:7" ht="14" x14ac:dyDescent="0.25">
      <c r="D73" s="95"/>
      <c r="E73" s="98"/>
      <c r="F73" s="6"/>
      <c r="G73" s="6"/>
    </row>
    <row r="74" spans="1:7" ht="14" x14ac:dyDescent="0.25">
      <c r="D74" s="6"/>
      <c r="E74" s="99"/>
      <c r="F74" s="5"/>
      <c r="G74" s="5"/>
    </row>
    <row r="75" spans="1:7" ht="14" x14ac:dyDescent="0.25">
      <c r="D75" s="6"/>
      <c r="E75" s="99"/>
      <c r="F75" s="5"/>
      <c r="G75" s="5"/>
    </row>
    <row r="76" spans="1:7" x14ac:dyDescent="0.25">
      <c r="D76" s="6"/>
      <c r="E76" s="6"/>
      <c r="F76" s="5"/>
      <c r="G76" s="5"/>
    </row>
    <row r="77" spans="1:7" x14ac:dyDescent="0.25">
      <c r="D77" s="95"/>
      <c r="E77" s="100"/>
      <c r="F77" s="101"/>
      <c r="G77" s="6"/>
    </row>
    <row r="78" spans="1:7" x14ac:dyDescent="0.25">
      <c r="D78" s="6"/>
      <c r="E78" s="101"/>
      <c r="F78" s="102"/>
      <c r="G78" s="6"/>
    </row>
    <row r="79" spans="1:7" x14ac:dyDescent="0.25">
      <c r="D79" s="92"/>
      <c r="E79" s="101"/>
      <c r="F79" s="101"/>
      <c r="G79" s="6"/>
    </row>
    <row r="80" spans="1:7" x14ac:dyDescent="0.25">
      <c r="D80" s="6"/>
      <c r="E80" s="6"/>
      <c r="F80" s="6"/>
      <c r="G80" s="6"/>
    </row>
    <row r="81" spans="4:7" x14ac:dyDescent="0.25">
      <c r="D81" s="5"/>
      <c r="E81" s="95"/>
      <c r="F81" s="6"/>
      <c r="G81" s="6"/>
    </row>
    <row r="82" spans="4:7" x14ac:dyDescent="0.25">
      <c r="D82" s="103"/>
      <c r="E82" s="6"/>
      <c r="F82" s="6"/>
      <c r="G82" s="6"/>
    </row>
    <row r="83" spans="4:7" x14ac:dyDescent="0.25">
      <c r="D83" s="103"/>
      <c r="E83" s="92"/>
      <c r="F83" s="6"/>
      <c r="G83" s="6"/>
    </row>
    <row r="84" spans="4:7" x14ac:dyDescent="0.25">
      <c r="D84" s="6"/>
      <c r="E84" s="6"/>
      <c r="F84" s="6"/>
      <c r="G84" s="6"/>
    </row>
    <row r="85" spans="4:7" x14ac:dyDescent="0.25">
      <c r="D85" s="6"/>
      <c r="E85" s="5"/>
      <c r="F85" s="6"/>
      <c r="G85" s="6"/>
    </row>
    <row r="86" spans="4:7" x14ac:dyDescent="0.25">
      <c r="D86" s="6"/>
      <c r="E86" s="103"/>
      <c r="F86" s="6"/>
      <c r="G86" s="6"/>
    </row>
    <row r="87" spans="4:7" x14ac:dyDescent="0.25">
      <c r="D87" s="6"/>
      <c r="E87" s="6"/>
      <c r="F87" s="6"/>
      <c r="G87" s="6"/>
    </row>
    <row r="88" spans="4:7" x14ac:dyDescent="0.25">
      <c r="D88" s="6"/>
      <c r="E88" s="6"/>
      <c r="F88" s="6"/>
      <c r="G88" s="6"/>
    </row>
    <row r="89" spans="4:7" x14ac:dyDescent="0.25">
      <c r="D89" s="6"/>
      <c r="E89" s="6"/>
      <c r="F89" s="6"/>
      <c r="G89" s="6"/>
    </row>
    <row r="90" spans="4:7" x14ac:dyDescent="0.25">
      <c r="D90" s="6"/>
      <c r="E90" s="6"/>
      <c r="F90" s="6"/>
      <c r="G90" s="6"/>
    </row>
    <row r="91" spans="4:7" x14ac:dyDescent="0.25">
      <c r="D91" s="6"/>
      <c r="E91" s="6"/>
      <c r="F91" s="6"/>
      <c r="G91" s="6"/>
    </row>
    <row r="92" spans="4:7" x14ac:dyDescent="0.25">
      <c r="D92" s="6"/>
      <c r="E92" s="6"/>
      <c r="F92" s="6"/>
      <c r="G92" s="6"/>
    </row>
    <row r="93" spans="4:7" x14ac:dyDescent="0.25">
      <c r="D93" s="6"/>
      <c r="E93" s="6"/>
      <c r="F93" s="6"/>
      <c r="G93" s="6"/>
    </row>
    <row r="94" spans="4:7" x14ac:dyDescent="0.25">
      <c r="D94" s="6"/>
      <c r="E94" s="6"/>
      <c r="F94" s="6"/>
      <c r="G94" s="6"/>
    </row>
    <row r="95" spans="4:7" x14ac:dyDescent="0.25">
      <c r="D95" s="6"/>
      <c r="E95" s="6"/>
      <c r="F95" s="6"/>
      <c r="G95" s="6"/>
    </row>
    <row r="96" spans="4:7" x14ac:dyDescent="0.25">
      <c r="E96" s="6"/>
      <c r="F96" s="6"/>
      <c r="G96" s="6"/>
    </row>
    <row r="97" spans="5:7" x14ac:dyDescent="0.25">
      <c r="E97" s="6"/>
      <c r="F97" s="6"/>
      <c r="G97" s="6"/>
    </row>
    <row r="98" spans="5:7" x14ac:dyDescent="0.25">
      <c r="E98" s="6"/>
      <c r="F98" s="6"/>
      <c r="G98" s="6"/>
    </row>
    <row r="99" spans="5:7" x14ac:dyDescent="0.25">
      <c r="E99" s="6"/>
      <c r="F99" s="6"/>
      <c r="G99" s="6"/>
    </row>
    <row r="100" spans="5:7" x14ac:dyDescent="0.25">
      <c r="E100" s="6"/>
      <c r="F100" s="6"/>
      <c r="G100" s="6"/>
    </row>
    <row r="101" spans="5:7" x14ac:dyDescent="0.25">
      <c r="E101" s="6"/>
      <c r="F101" s="6"/>
      <c r="G101" s="6"/>
    </row>
    <row r="102" spans="5:7" x14ac:dyDescent="0.25">
      <c r="E102" s="6"/>
      <c r="F102" s="6"/>
      <c r="G102" s="6"/>
    </row>
    <row r="103" spans="5:7" x14ac:dyDescent="0.25">
      <c r="E103" s="6"/>
      <c r="F103" s="6"/>
      <c r="G103" s="6"/>
    </row>
    <row r="104" spans="5:7" x14ac:dyDescent="0.25">
      <c r="E104" s="6"/>
      <c r="F104" s="6"/>
      <c r="G104" s="6"/>
    </row>
    <row r="105" spans="5:7" x14ac:dyDescent="0.25">
      <c r="F105" s="6"/>
      <c r="G105" s="6"/>
    </row>
    <row r="106" spans="5:7" x14ac:dyDescent="0.25">
      <c r="F106" s="6"/>
      <c r="G106" s="6"/>
    </row>
    <row r="107" spans="5:7" x14ac:dyDescent="0.25">
      <c r="F107" s="6"/>
      <c r="G107" s="6"/>
    </row>
    <row r="108" spans="5:7" x14ac:dyDescent="0.25">
      <c r="F108" s="6"/>
      <c r="G108" s="6"/>
    </row>
    <row r="109" spans="5:7" x14ac:dyDescent="0.25">
      <c r="F109" s="6"/>
      <c r="G109" s="6"/>
    </row>
    <row r="110" spans="5:7" x14ac:dyDescent="0.25">
      <c r="F110" s="6"/>
      <c r="G110" s="6"/>
    </row>
    <row r="111" spans="5:7" x14ac:dyDescent="0.25">
      <c r="F111" s="6"/>
      <c r="G111" s="6"/>
    </row>
    <row r="112" spans="5:7" x14ac:dyDescent="0.25">
      <c r="F112" s="6"/>
      <c r="G112" s="6"/>
    </row>
    <row r="113" spans="6:7" x14ac:dyDescent="0.25">
      <c r="F113" s="6"/>
      <c r="G113" s="6"/>
    </row>
    <row r="114" spans="6:7" x14ac:dyDescent="0.25">
      <c r="F114" s="6"/>
      <c r="G114" s="6"/>
    </row>
    <row r="115" spans="6:7" x14ac:dyDescent="0.25">
      <c r="F115" s="6"/>
      <c r="G115" s="6"/>
    </row>
    <row r="116" spans="6:7" x14ac:dyDescent="0.25">
      <c r="F116" s="6"/>
      <c r="G116" s="6"/>
    </row>
    <row r="117" spans="6:7" x14ac:dyDescent="0.25">
      <c r="F117" s="6"/>
      <c r="G117" s="6"/>
    </row>
    <row r="118" spans="6:7" x14ac:dyDescent="0.25">
      <c r="F118" s="6"/>
      <c r="G118" s="6"/>
    </row>
    <row r="119" spans="6:7" x14ac:dyDescent="0.25">
      <c r="F119" s="6"/>
      <c r="G119" s="6"/>
    </row>
    <row r="120" spans="6:7" x14ac:dyDescent="0.25">
      <c r="F120" s="6"/>
      <c r="G120" s="6"/>
    </row>
    <row r="121" spans="6:7" x14ac:dyDescent="0.25">
      <c r="F121" s="6"/>
      <c r="G121" s="6"/>
    </row>
    <row r="122" spans="6:7" x14ac:dyDescent="0.25">
      <c r="F122" s="6"/>
      <c r="G122" s="6"/>
    </row>
    <row r="123" spans="6:7" x14ac:dyDescent="0.25">
      <c r="F123" s="6"/>
      <c r="G123" s="6"/>
    </row>
    <row r="124" spans="6:7" x14ac:dyDescent="0.25">
      <c r="F124" s="6"/>
      <c r="G124" s="6"/>
    </row>
    <row r="125" spans="6:7" x14ac:dyDescent="0.25">
      <c r="F125" s="6"/>
      <c r="G125" s="6"/>
    </row>
    <row r="126" spans="6:7" x14ac:dyDescent="0.25">
      <c r="F126" s="6"/>
      <c r="G126" s="6"/>
    </row>
    <row r="127" spans="6:7" x14ac:dyDescent="0.25">
      <c r="F127" s="6"/>
      <c r="G127" s="6"/>
    </row>
    <row r="128" spans="6:7" x14ac:dyDescent="0.25">
      <c r="F128" s="6"/>
      <c r="G128" s="6"/>
    </row>
    <row r="129" spans="6:7" x14ac:dyDescent="0.25">
      <c r="F129" s="6"/>
      <c r="G129" s="6"/>
    </row>
    <row r="130" spans="6:7" x14ac:dyDescent="0.25">
      <c r="F130" s="6"/>
      <c r="G130" s="6"/>
    </row>
    <row r="131" spans="6:7" x14ac:dyDescent="0.25">
      <c r="F131" s="6"/>
      <c r="G131" s="6"/>
    </row>
    <row r="132" spans="6:7" x14ac:dyDescent="0.25">
      <c r="F132" s="6"/>
      <c r="G132" s="6"/>
    </row>
    <row r="133" spans="6:7" x14ac:dyDescent="0.25">
      <c r="F133" s="6"/>
      <c r="G133" s="6"/>
    </row>
    <row r="134" spans="6:7" x14ac:dyDescent="0.25">
      <c r="F134" s="6"/>
      <c r="G134" s="6"/>
    </row>
    <row r="135" spans="6:7" x14ac:dyDescent="0.25">
      <c r="F135" s="6"/>
      <c r="G135" s="6"/>
    </row>
    <row r="136" spans="6:7" x14ac:dyDescent="0.25">
      <c r="F136" s="6"/>
      <c r="G136" s="6"/>
    </row>
    <row r="137" spans="6:7" x14ac:dyDescent="0.25">
      <c r="F137" s="6"/>
      <c r="G137" s="6"/>
    </row>
    <row r="138" spans="6:7" x14ac:dyDescent="0.25">
      <c r="F138" s="6"/>
      <c r="G138" s="6"/>
    </row>
    <row r="139" spans="6:7" x14ac:dyDescent="0.25">
      <c r="F139" s="6"/>
      <c r="G139" s="6"/>
    </row>
    <row r="140" spans="6:7" x14ac:dyDescent="0.25">
      <c r="F140" s="6"/>
      <c r="G140" s="6"/>
    </row>
    <row r="141" spans="6:7" x14ac:dyDescent="0.25">
      <c r="F141" s="6"/>
      <c r="G141" s="6"/>
    </row>
    <row r="142" spans="6:7" x14ac:dyDescent="0.25">
      <c r="F142" s="6"/>
      <c r="G142" s="6"/>
    </row>
    <row r="143" spans="6:7" x14ac:dyDescent="0.25">
      <c r="F143" s="6"/>
      <c r="G143" s="6"/>
    </row>
    <row r="144" spans="6:7" x14ac:dyDescent="0.25">
      <c r="F144" s="6"/>
      <c r="G144" s="6"/>
    </row>
    <row r="145" spans="6:7" x14ac:dyDescent="0.25">
      <c r="F145" s="6"/>
      <c r="G145" s="6"/>
    </row>
    <row r="146" spans="6:7" x14ac:dyDescent="0.25">
      <c r="F146" s="6"/>
      <c r="G146" s="6"/>
    </row>
    <row r="147" spans="6:7" x14ac:dyDescent="0.25">
      <c r="F147" s="6"/>
      <c r="G147" s="6"/>
    </row>
    <row r="148" spans="6:7" x14ac:dyDescent="0.25">
      <c r="F148" s="6"/>
      <c r="G148" s="6"/>
    </row>
    <row r="149" spans="6:7" x14ac:dyDescent="0.25">
      <c r="F149" s="6"/>
      <c r="G149" s="6"/>
    </row>
    <row r="150" spans="6:7" x14ac:dyDescent="0.25">
      <c r="F150" s="6"/>
      <c r="G150" s="6"/>
    </row>
    <row r="151" spans="6:7" x14ac:dyDescent="0.25">
      <c r="F151" s="6"/>
      <c r="G151" s="6"/>
    </row>
    <row r="152" spans="6:7" x14ac:dyDescent="0.25">
      <c r="F152" s="6"/>
      <c r="G152" s="6"/>
    </row>
    <row r="153" spans="6:7" x14ac:dyDescent="0.25">
      <c r="F153" s="6"/>
      <c r="G153" s="6"/>
    </row>
    <row r="154" spans="6:7" x14ac:dyDescent="0.25">
      <c r="F154" s="6"/>
      <c r="G154" s="6"/>
    </row>
    <row r="155" spans="6:7" x14ac:dyDescent="0.25">
      <c r="F155" s="6"/>
      <c r="G155" s="6"/>
    </row>
    <row r="156" spans="6:7" x14ac:dyDescent="0.25">
      <c r="F156" s="6"/>
      <c r="G156" s="6"/>
    </row>
    <row r="157" spans="6:7" x14ac:dyDescent="0.25">
      <c r="F157" s="6"/>
      <c r="G157" s="6"/>
    </row>
    <row r="158" spans="6:7" x14ac:dyDescent="0.25">
      <c r="F158" s="6"/>
      <c r="G158" s="6"/>
    </row>
    <row r="159" spans="6:7" x14ac:dyDescent="0.25">
      <c r="F159" s="6"/>
      <c r="G159" s="6"/>
    </row>
    <row r="160" spans="6:7" x14ac:dyDescent="0.25">
      <c r="F160" s="6"/>
      <c r="G160" s="6"/>
    </row>
    <row r="161" spans="6:7" x14ac:dyDescent="0.25">
      <c r="F161" s="6"/>
      <c r="G161" s="6"/>
    </row>
    <row r="162" spans="6:7" x14ac:dyDescent="0.25">
      <c r="F162" s="6"/>
      <c r="G162" s="6"/>
    </row>
    <row r="163" spans="6:7" x14ac:dyDescent="0.25">
      <c r="F163" s="6"/>
      <c r="G163" s="6"/>
    </row>
    <row r="164" spans="6:7" x14ac:dyDescent="0.25">
      <c r="F164" s="6"/>
      <c r="G164" s="6"/>
    </row>
    <row r="165" spans="6:7" x14ac:dyDescent="0.25">
      <c r="F165" s="6"/>
      <c r="G165" s="6"/>
    </row>
    <row r="166" spans="6:7" x14ac:dyDescent="0.25">
      <c r="F166" s="6"/>
      <c r="G166" s="6"/>
    </row>
    <row r="167" spans="6:7" x14ac:dyDescent="0.25">
      <c r="F167" s="6"/>
      <c r="G167" s="6"/>
    </row>
    <row r="168" spans="6:7" x14ac:dyDescent="0.25">
      <c r="F168" s="6"/>
      <c r="G168" s="6"/>
    </row>
    <row r="169" spans="6:7" x14ac:dyDescent="0.25">
      <c r="F169" s="6"/>
      <c r="G169" s="6"/>
    </row>
    <row r="170" spans="6:7" x14ac:dyDescent="0.25">
      <c r="F170" s="6"/>
      <c r="G170" s="6"/>
    </row>
    <row r="171" spans="6:7" x14ac:dyDescent="0.25">
      <c r="F171" s="6"/>
      <c r="G171" s="6"/>
    </row>
    <row r="172" spans="6:7" x14ac:dyDescent="0.25">
      <c r="F172" s="6"/>
      <c r="G172" s="6"/>
    </row>
    <row r="173" spans="6:7" x14ac:dyDescent="0.25">
      <c r="F173" s="6"/>
      <c r="G173" s="6"/>
    </row>
    <row r="174" spans="6:7" x14ac:dyDescent="0.25">
      <c r="F174" s="6"/>
      <c r="G174" s="6"/>
    </row>
    <row r="175" spans="6:7" x14ac:dyDescent="0.25">
      <c r="F175" s="6"/>
      <c r="G175" s="6"/>
    </row>
    <row r="176" spans="6:7" x14ac:dyDescent="0.25">
      <c r="F176" s="6"/>
      <c r="G176" s="6"/>
    </row>
    <row r="177" spans="6:7" x14ac:dyDescent="0.25">
      <c r="F177" s="6"/>
      <c r="G177" s="6"/>
    </row>
    <row r="178" spans="6:7" x14ac:dyDescent="0.25">
      <c r="F178" s="6"/>
      <c r="G178" s="6"/>
    </row>
    <row r="179" spans="6:7" x14ac:dyDescent="0.25">
      <c r="F179" s="6"/>
      <c r="G179" s="6"/>
    </row>
    <row r="180" spans="6:7" x14ac:dyDescent="0.25">
      <c r="F180" s="6"/>
      <c r="G180" s="6"/>
    </row>
    <row r="181" spans="6:7" x14ac:dyDescent="0.25">
      <c r="F181" s="6"/>
      <c r="G181" s="6"/>
    </row>
    <row r="182" spans="6:7" x14ac:dyDescent="0.25">
      <c r="F182" s="6"/>
      <c r="G182" s="6"/>
    </row>
    <row r="183" spans="6:7" x14ac:dyDescent="0.25">
      <c r="F183" s="6"/>
      <c r="G183" s="6"/>
    </row>
    <row r="184" spans="6:7" x14ac:dyDescent="0.25">
      <c r="F184" s="6"/>
      <c r="G184" s="6"/>
    </row>
    <row r="185" spans="6:7" x14ac:dyDescent="0.25">
      <c r="F185" s="6"/>
      <c r="G185" s="6"/>
    </row>
    <row r="186" spans="6:7" x14ac:dyDescent="0.25">
      <c r="F186" s="6"/>
      <c r="G186" s="6"/>
    </row>
    <row r="187" spans="6:7" x14ac:dyDescent="0.25">
      <c r="F187" s="6"/>
      <c r="G187" s="6"/>
    </row>
    <row r="188" spans="6:7" x14ac:dyDescent="0.25">
      <c r="F188" s="6"/>
      <c r="G188" s="6"/>
    </row>
    <row r="189" spans="6:7" x14ac:dyDescent="0.25">
      <c r="F189" s="6"/>
      <c r="G189" s="6"/>
    </row>
    <row r="190" spans="6:7" x14ac:dyDescent="0.25">
      <c r="F190" s="6"/>
      <c r="G190" s="6"/>
    </row>
    <row r="191" spans="6:7" x14ac:dyDescent="0.25">
      <c r="F191" s="6"/>
      <c r="G191" s="6"/>
    </row>
    <row r="192" spans="6:7" x14ac:dyDescent="0.25">
      <c r="F192" s="6"/>
      <c r="G192" s="6"/>
    </row>
    <row r="193" spans="6:7" x14ac:dyDescent="0.25">
      <c r="F193" s="6"/>
      <c r="G193" s="6"/>
    </row>
    <row r="194" spans="6:7" x14ac:dyDescent="0.25">
      <c r="F194" s="6"/>
      <c r="G194" s="6"/>
    </row>
    <row r="195" spans="6:7" x14ac:dyDescent="0.25">
      <c r="F195" s="6"/>
      <c r="G195" s="6"/>
    </row>
  </sheetData>
  <mergeCells count="12">
    <mergeCell ref="A59:B59"/>
    <mergeCell ref="E59:F59"/>
    <mergeCell ref="A1:G1"/>
    <mergeCell ref="A3:G3"/>
    <mergeCell ref="A7:C7"/>
    <mergeCell ref="E7:G7"/>
    <mergeCell ref="E10:F10"/>
    <mergeCell ref="E11:F11"/>
    <mergeCell ref="E12:F12"/>
    <mergeCell ref="E13:F13"/>
    <mergeCell ref="A54:G54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Allenet</dc:creator>
  <cp:lastModifiedBy>Sylvie Allenet</cp:lastModifiedBy>
  <dcterms:created xsi:type="dcterms:W3CDTF">2023-02-05T12:56:07Z</dcterms:created>
  <dcterms:modified xsi:type="dcterms:W3CDTF">2024-02-27T12:20:55Z</dcterms:modified>
</cp:coreProperties>
</file>